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Q. SEGURIAD SOCIAL" sheetId="1" r:id="rId4"/>
    <sheet state="visible" name="RENTA" sheetId="2" r:id="rId5"/>
    <sheet state="visible" name="Hoja 1" sheetId="3" r:id="rId6"/>
  </sheets>
  <definedNames/>
  <calcPr/>
  <extLst>
    <ext uri="GoogleSheetsCustomDataVersion2">
      <go:sheetsCustomData xmlns:go="http://customooxmlschemas.google.com/" r:id="rId7" roundtripDataChecksum="zZtWHMrDVyGhOcrKPGS4jTLvnW1wzMF3LYqW3XCOMe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5">
      <text>
        <t xml:space="preserve">Ingresar el salario base mensual como esta en el anexo contractual
.
======</t>
      </text>
    </comment>
    <comment authorId="0" ref="B15">
      <text>
        <t xml:space="preserve">No modificar
======</t>
      </text>
    </comment>
    <comment authorId="0" ref="D15">
      <text>
        <t xml:space="preserve">Ingresar los dias a calcular
======</t>
      </text>
    </comment>
    <comment authorId="0" ref="E15">
      <text>
        <t xml:space="preserve">No modificar
======</t>
      </text>
    </comment>
  </commentList>
</comments>
</file>

<file path=xl/sharedStrings.xml><?xml version="1.0" encoding="utf-8"?>
<sst xmlns="http://schemas.openxmlformats.org/spreadsheetml/2006/main" count="38" uniqueCount="37">
  <si>
    <t>Vigencia</t>
  </si>
  <si>
    <t>Salario </t>
  </si>
  <si>
    <t>Salario mínimo 2025</t>
  </si>
  <si>
    <t>Salario mínimo 2024</t>
  </si>
  <si>
    <t>2,275,560.</t>
  </si>
  <si>
    <t>Salario mínimo 2023</t>
  </si>
  <si>
    <t>Salario mínimo 2022</t>
  </si>
  <si>
    <t>Salario mínimo 2021</t>
  </si>
  <si>
    <t>Salario mínimo 2020</t>
  </si>
  <si>
    <t>Salario mínimo 2019</t>
  </si>
  <si>
    <t>A continuación de especifican las fórmulas matemáticas para realizar la liquidación para el pago de seguridad social y ARL cuando el ingreso mensual es mayor o igual al SMLV. Ingrese en las casillas grises el ingreso mensual de acuerdo a su contrato y los dias a cotizar.</t>
  </si>
  <si>
    <t>VALOR MENSUAL DEL CONTRATO (Modificar solo esta celda)</t>
  </si>
  <si>
    <t>40%(Si la base es menor al SMLV se calcula con el SMLV)</t>
  </si>
  <si>
    <t>VALOR DEL DIA</t>
  </si>
  <si>
    <t>No. DE DIAS TRABAJADOS
BASE DE COTIZACIÓN (Modificar solo esta celda)</t>
  </si>
  <si>
    <t>BASE DE COTIZACIÓN</t>
  </si>
  <si>
    <t>LIQUIDACIÓN DE SEGURIDA SOCIAL</t>
  </si>
  <si>
    <t>SALUD (12.5%)</t>
  </si>
  <si>
    <t>PENSIÓN (16%)</t>
  </si>
  <si>
    <t>ARL RIESGO TIPO 1(0.522%)</t>
  </si>
  <si>
    <t>VALOR A PAGAR</t>
  </si>
  <si>
    <r>
      <rPr>
        <rFont val="Georgia"/>
        <color rgb="FF333333"/>
        <sz val="12.0"/>
      </rPr>
      <t xml:space="preserve">Que el </t>
    </r>
    <r>
      <rPr>
        <rFont val="Georgia"/>
        <b/>
        <color rgb="FF333333"/>
        <sz val="12.0"/>
      </rPr>
      <t>patrimonio bruto</t>
    </r>
    <r>
      <rPr>
        <rFont val="Georgia"/>
        <color rgb="FF333333"/>
        <sz val="12.0"/>
      </rPr>
      <t xml:space="preserve"> en el último día del año gravable 2019 no exceda de 4.500 UVT ($ 154.215.000).</t>
    </r>
  </si>
  <si>
    <r>
      <rPr>
        <rFont val="Georgia"/>
        <color rgb="FF333333"/>
        <sz val="12.0"/>
      </rPr>
      <t xml:space="preserve">Que los </t>
    </r>
    <r>
      <rPr>
        <rFont val="Georgia"/>
        <b/>
        <color rgb="FF333333"/>
        <sz val="12.0"/>
      </rPr>
      <t>ingresos brutos</t>
    </r>
    <r>
      <rPr>
        <rFont val="Georgia"/>
        <color rgb="FF333333"/>
        <sz val="12.0"/>
      </rPr>
      <t xml:space="preserve"> sean inferiores a 1.400 UVT ($ 47.978.000).</t>
    </r>
  </si>
  <si>
    <r>
      <rPr>
        <rFont val="Georgia"/>
        <color rgb="FF333333"/>
        <sz val="12.0"/>
      </rPr>
      <t xml:space="preserve">Que los </t>
    </r>
    <r>
      <rPr>
        <rFont val="Georgia"/>
        <b/>
        <color rgb="FF333333"/>
        <sz val="12.0"/>
      </rPr>
      <t>consumos mediante tarjeta de crédito</t>
    </r>
    <r>
      <rPr>
        <rFont val="Georgia"/>
        <color rgb="FF333333"/>
        <sz val="12.0"/>
      </rPr>
      <t xml:space="preserve"> no excedan de 1.400 UVT ($ 47.978.000).</t>
    </r>
  </si>
  <si>
    <r>
      <rPr>
        <rFont val="Georgia"/>
        <color rgb="FF333333"/>
        <sz val="12.0"/>
      </rPr>
      <t xml:space="preserve">Que el valor total de </t>
    </r>
    <r>
      <rPr>
        <rFont val="Georgia"/>
        <b/>
        <color rgb="FF333333"/>
        <sz val="12.0"/>
      </rPr>
      <t>compras y consumos</t>
    </r>
    <r>
      <rPr>
        <rFont val="Georgia"/>
        <color rgb="FF333333"/>
        <sz val="12.0"/>
      </rPr>
      <t xml:space="preserve"> no supere las 1.400 UVT ($ 47.978.000).</t>
    </r>
  </si>
  <si>
    <r>
      <rPr>
        <rFont val="Georgia"/>
        <color rgb="FF333333"/>
        <sz val="12.0"/>
      </rPr>
      <t xml:space="preserve">Que el valor total acumulado de </t>
    </r>
    <r>
      <rPr>
        <rFont val="Georgia"/>
        <b/>
        <color rgb="FF333333"/>
        <sz val="12.0"/>
      </rPr>
      <t>consignaciones bancarias</t>
    </r>
    <r>
      <rPr>
        <rFont val="Georgia"/>
        <color rgb="FF333333"/>
        <sz val="12.0"/>
      </rPr>
      <t>, depósitos o inversiones financieras no excedan de 1.400 UVT ($ 47.978.000).</t>
    </r>
  </si>
  <si>
    <t>Tabla valor histórico del Uvt</t>
  </si>
  <si>
    <t>Año</t>
  </si>
  <si>
    <t>Valor</t>
  </si>
  <si>
    <t>felipito</t>
  </si>
  <si>
    <t>tecnomec</t>
  </si>
  <si>
    <t>exploradors</t>
  </si>
  <si>
    <t>bicicleta</t>
  </si>
  <si>
    <t>abono maestro</t>
  </si>
  <si>
    <t>ceramica y emboquillador</t>
  </si>
  <si>
    <t>cinturon</t>
  </si>
  <si>
    <t>bombillos alta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</si>
</sst>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_-;_-@"/>
    <numFmt numFmtId="165" formatCode="#,##0;[Red]#,##0"/>
    <numFmt numFmtId="166" formatCode="&quot;$&quot;\ #,##0.00;[Red]\-&quot;$&quot;\ #,##0.00"/>
  </numFmts>
  <fonts count="13">
    <font>
      <sz val="11.0"/>
      <color theme="1"/>
      <name val="Calibri"/>
      <scheme val="minor"/>
    </font>
    <font>
      <sz val="12.0"/>
      <color theme="1"/>
      <name val="Century Gothic"/>
    </font>
    <font>
      <b/>
      <sz val="12.0"/>
      <color theme="1"/>
      <name val="Century Gothic"/>
    </font>
    <font>
      <b/>
      <sz val="11.0"/>
      <color theme="1"/>
      <name val="&quot;Century Gothic&quot;"/>
    </font>
    <font>
      <b/>
      <sz val="11.0"/>
      <color theme="1"/>
      <name val="Century Gothic"/>
    </font>
    <font>
      <b/>
      <sz val="11.0"/>
      <color theme="1"/>
      <name val="Arial"/>
    </font>
    <font/>
    <font>
      <b/>
      <sz val="16.0"/>
      <color rgb="FF333333"/>
      <name val="Georgia"/>
    </font>
    <font>
      <sz val="12.0"/>
      <color rgb="FF333333"/>
      <name val="Georgia"/>
    </font>
    <font>
      <sz val="17.0"/>
      <color rgb="FF333333"/>
      <name val="Roboto"/>
    </font>
    <font>
      <b/>
      <sz val="11.0"/>
      <color theme="1"/>
      <name val="Roboto"/>
    </font>
    <font>
      <sz val="11.0"/>
      <color theme="1"/>
      <name val="Roboto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008000"/>
        <bgColor rgb="FF008000"/>
      </patternFill>
    </fill>
  </fills>
  <borders count="2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shrinkToFit="0" vertical="bottom" wrapText="0"/>
    </xf>
    <xf borderId="1" fillId="2" fontId="1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2" fillId="3" fontId="3" numFmtId="0" xfId="0" applyAlignment="1" applyBorder="1" applyFill="1" applyFont="1">
      <alignment readingOrder="0" shrinkToFit="0" wrapText="1"/>
    </xf>
    <xf borderId="3" fillId="3" fontId="3" numFmtId="3" xfId="0" applyAlignment="1" applyBorder="1" applyFont="1" applyNumberFormat="1">
      <alignment horizontal="center" readingOrder="0" shrinkToFit="0" vertical="bottom" wrapText="1"/>
    </xf>
    <xf borderId="4" fillId="2" fontId="2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shrinkToFit="0" wrapText="1"/>
    </xf>
    <xf borderId="3" fillId="3" fontId="3" numFmtId="3" xfId="0" applyAlignment="1" applyBorder="1" applyFont="1" applyNumberFormat="1">
      <alignment horizontal="center" shrinkToFit="0" vertical="bottom" wrapText="1"/>
    </xf>
    <xf borderId="1" fillId="2" fontId="1" numFmtId="164" xfId="0" applyAlignment="1" applyBorder="1" applyFont="1" applyNumberFormat="1">
      <alignment readingOrder="0" shrinkToFit="0" vertical="bottom" wrapText="0"/>
    </xf>
    <xf borderId="2" fillId="3" fontId="4" numFmtId="0" xfId="0" applyAlignment="1" applyBorder="1" applyFont="1">
      <alignment readingOrder="0" shrinkToFit="0" wrapText="1"/>
    </xf>
    <xf borderId="2" fillId="0" fontId="5" numFmtId="3" xfId="0" applyAlignment="1" applyBorder="1" applyFont="1" applyNumberFormat="1">
      <alignment horizontal="center" readingOrder="0"/>
    </xf>
    <xf borderId="2" fillId="3" fontId="5" numFmtId="3" xfId="0" applyAlignment="1" applyBorder="1" applyFont="1" applyNumberFormat="1">
      <alignment horizontal="center" readingOrder="0" shrinkToFit="0" wrapText="1"/>
    </xf>
    <xf borderId="2" fillId="2" fontId="4" numFmtId="0" xfId="0" applyAlignment="1" applyBorder="1" applyFont="1">
      <alignment horizontal="left" shrinkToFit="0" vertical="center" wrapText="1"/>
    </xf>
    <xf borderId="2" fillId="2" fontId="5" numFmtId="0" xfId="0" applyAlignment="1" applyBorder="1" applyFon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3" fillId="0" fontId="6" numFmtId="0" xfId="0" applyBorder="1" applyFont="1"/>
    <xf borderId="7" fillId="4" fontId="2" numFmtId="164" xfId="0" applyAlignment="1" applyBorder="1" applyFill="1" applyFont="1" applyNumberFormat="1">
      <alignment horizontal="center" shrinkToFit="0" vertical="center" wrapText="1"/>
    </xf>
    <xf borderId="8" fillId="2" fontId="2" numFmtId="0" xfId="0" applyAlignment="1" applyBorder="1" applyFont="1">
      <alignment horizontal="center" readingOrder="0" shrinkToFit="0" vertical="center" wrapText="1"/>
    </xf>
    <xf borderId="8" fillId="2" fontId="2" numFmtId="164" xfId="0" applyAlignment="1" applyBorder="1" applyFont="1" applyNumberFormat="1">
      <alignment horizontal="center" shrinkToFit="0" vertical="center" wrapText="1"/>
    </xf>
    <xf borderId="8" fillId="4" fontId="2" numFmtId="164" xfId="0" applyAlignment="1" applyBorder="1" applyFont="1" applyNumberFormat="1">
      <alignment horizontal="center" shrinkToFit="0" vertical="center" wrapText="1"/>
    </xf>
    <xf borderId="9" fillId="2" fontId="2" numFmtId="164" xfId="0" applyAlignment="1" applyBorder="1" applyFont="1" applyNumberFormat="1">
      <alignment horizontal="center" shrinkToFit="0" vertical="center" wrapText="1"/>
    </xf>
    <xf borderId="10" fillId="2" fontId="2" numFmtId="164" xfId="0" applyAlignment="1" applyBorder="1" applyFont="1" applyNumberFormat="1">
      <alignment horizontal="center" shrinkToFit="0" vertical="center" wrapText="0"/>
    </xf>
    <xf borderId="11" fillId="0" fontId="6" numFmtId="0" xfId="0" applyBorder="1" applyFont="1"/>
    <xf borderId="12" fillId="5" fontId="1" numFmtId="165" xfId="0" applyAlignment="1" applyBorder="1" applyFill="1" applyFont="1" applyNumberFormat="1">
      <alignment horizontal="center" readingOrder="0" shrinkToFit="0" vertical="center" wrapText="0"/>
    </xf>
    <xf borderId="13" fillId="2" fontId="1" numFmtId="165" xfId="0" applyAlignment="1" applyBorder="1" applyFont="1" applyNumberFormat="1">
      <alignment horizontal="center" readingOrder="0" shrinkToFit="0" vertical="center" wrapText="0"/>
    </xf>
    <xf borderId="13" fillId="2" fontId="1" numFmtId="165" xfId="0" applyAlignment="1" applyBorder="1" applyFont="1" applyNumberFormat="1">
      <alignment horizontal="center" shrinkToFit="0" vertical="center" wrapText="0"/>
    </xf>
    <xf borderId="13" fillId="5" fontId="1" numFmtId="165" xfId="0" applyAlignment="1" applyBorder="1" applyFont="1" applyNumberFormat="1">
      <alignment horizontal="center" readingOrder="0" shrinkToFit="0" vertical="center" wrapText="0"/>
    </xf>
    <xf borderId="14" fillId="2" fontId="1" numFmtId="165" xfId="0" applyAlignment="1" applyBorder="1" applyFont="1" applyNumberFormat="1">
      <alignment horizontal="center" shrinkToFit="0" vertical="center" wrapText="0"/>
    </xf>
    <xf borderId="15" fillId="2" fontId="2" numFmtId="164" xfId="0" applyAlignment="1" applyBorder="1" applyFont="1" applyNumberFormat="1">
      <alignment horizontal="left" shrinkToFit="0" vertical="center" wrapText="0"/>
    </xf>
    <xf borderId="16" fillId="2" fontId="1" numFmtId="165" xfId="0" applyAlignment="1" applyBorder="1" applyFont="1" applyNumberFormat="1">
      <alignment shrinkToFit="0" vertical="center" wrapText="0"/>
    </xf>
    <xf borderId="17" fillId="2" fontId="2" numFmtId="164" xfId="0" applyAlignment="1" applyBorder="1" applyFont="1" applyNumberFormat="1">
      <alignment horizontal="left" shrinkToFit="0" vertical="center" wrapText="0"/>
    </xf>
    <xf borderId="18" fillId="2" fontId="1" numFmtId="165" xfId="0" applyAlignment="1" applyBorder="1" applyFont="1" applyNumberFormat="1">
      <alignment shrinkToFit="0" vertical="center" wrapText="0"/>
    </xf>
    <xf borderId="1" fillId="2" fontId="1" numFmtId="49" xfId="0" applyAlignment="1" applyBorder="1" applyFont="1" applyNumberFormat="1">
      <alignment horizontal="right" shrinkToFit="0" vertical="bottom" wrapText="0"/>
    </xf>
    <xf borderId="1" fillId="2" fontId="1" numFmtId="1" xfId="0" applyAlignment="1" applyBorder="1" applyFont="1" applyNumberFormat="1">
      <alignment shrinkToFit="0" vertical="bottom" wrapText="0"/>
    </xf>
    <xf borderId="19" fillId="6" fontId="2" numFmtId="164" xfId="0" applyAlignment="1" applyBorder="1" applyFill="1" applyFont="1" applyNumberFormat="1">
      <alignment horizontal="left" shrinkToFit="0" vertical="center" wrapText="0"/>
    </xf>
    <xf borderId="20" fillId="6" fontId="2" numFmtId="165" xfId="0" applyAlignment="1" applyBorder="1" applyFont="1" applyNumberFormat="1">
      <alignment shrinkToFit="0" vertical="center" wrapText="0"/>
    </xf>
    <xf borderId="2" fillId="3" fontId="7" numFmtId="0" xfId="0" applyAlignment="1" applyBorder="1" applyFont="1">
      <alignment horizontal="center" shrinkToFit="0" vertical="center" wrapText="1"/>
    </xf>
    <xf borderId="2" fillId="3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2" fillId="0" fontId="11" numFmtId="166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readingOrder="0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620500" cy="9048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22.86"/>
    <col customWidth="1" min="3" max="3" width="19.0"/>
    <col customWidth="1" min="4" max="4" width="31.86"/>
    <col customWidth="1" min="5" max="5" width="19.71"/>
    <col customWidth="1" min="6" max="6" width="35.57"/>
    <col customWidth="1" min="7" max="7" width="25.86"/>
    <col customWidth="1" min="8" max="8" width="11.43"/>
    <col customWidth="1" min="9" max="9" width="18.71"/>
    <col customWidth="1" min="10" max="26" width="10.0"/>
  </cols>
  <sheetData>
    <row r="1" ht="17.2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7.2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3" t="s">
        <v>0</v>
      </c>
      <c r="B5" s="3" t="s">
        <v>1</v>
      </c>
      <c r="C5" s="4"/>
      <c r="D5" s="4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5" t="s">
        <v>2</v>
      </c>
      <c r="B6" s="6">
        <v>1423500.0</v>
      </c>
      <c r="C6" s="7"/>
      <c r="D6" s="4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A7" s="8" t="s">
        <v>3</v>
      </c>
      <c r="B7" s="9">
        <v>1300000.0</v>
      </c>
      <c r="C7" s="7"/>
      <c r="D7" s="4"/>
      <c r="E7" s="10" t="s">
        <v>4</v>
      </c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7.25" customHeight="1">
      <c r="A8" s="11" t="s">
        <v>5</v>
      </c>
      <c r="B8" s="12">
        <v>1160000.0</v>
      </c>
      <c r="C8" s="7"/>
      <c r="D8" s="4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11" t="s">
        <v>6</v>
      </c>
      <c r="B9" s="12">
        <v>1000000.0</v>
      </c>
      <c r="C9" s="7"/>
      <c r="D9" s="4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11" t="s">
        <v>7</v>
      </c>
      <c r="B10" s="13">
        <v>908526.0</v>
      </c>
      <c r="C10" s="7"/>
      <c r="D10" s="4"/>
      <c r="E10" s="1"/>
      <c r="F10" s="1"/>
      <c r="G10" s="1"/>
      <c r="H10" s="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7.25" customHeight="1">
      <c r="A11" s="14" t="s">
        <v>8</v>
      </c>
      <c r="B11" s="15">
        <v>877803.0</v>
      </c>
      <c r="C11" s="7"/>
      <c r="D11" s="4"/>
      <c r="E11" s="1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4" t="s">
        <v>9</v>
      </c>
      <c r="B12" s="15">
        <v>828116.0</v>
      </c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7.25" customHeight="1">
      <c r="A13" s="17" t="s">
        <v>10</v>
      </c>
      <c r="B13" s="18"/>
      <c r="C13" s="18"/>
      <c r="D13" s="18"/>
      <c r="E13" s="18"/>
      <c r="F13" s="18"/>
      <c r="G13" s="1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60.75" customHeight="1">
      <c r="A14" s="20" t="s">
        <v>11</v>
      </c>
      <c r="B14" s="21" t="s">
        <v>12</v>
      </c>
      <c r="C14" s="22" t="s">
        <v>13</v>
      </c>
      <c r="D14" s="23" t="s">
        <v>14</v>
      </c>
      <c r="E14" s="24" t="s">
        <v>15</v>
      </c>
      <c r="F14" s="25" t="s">
        <v>16</v>
      </c>
      <c r="G14" s="2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6.0" customHeight="1">
      <c r="A15" s="27">
        <v>4200000.0</v>
      </c>
      <c r="B15" s="28">
        <f>A15*40/100</f>
        <v>1680000</v>
      </c>
      <c r="C15" s="29">
        <f>+B15/30</f>
        <v>56000</v>
      </c>
      <c r="D15" s="30">
        <v>30.0</v>
      </c>
      <c r="E15" s="31">
        <f>+D15*C15</f>
        <v>1680000</v>
      </c>
      <c r="F15" s="32" t="s">
        <v>17</v>
      </c>
      <c r="G15" s="33">
        <f>+E15*12.5%</f>
        <v>210000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7.25" customHeight="1">
      <c r="A16" s="1"/>
      <c r="B16" s="1"/>
      <c r="C16" s="1"/>
      <c r="D16" s="1"/>
      <c r="E16" s="1"/>
      <c r="F16" s="34" t="s">
        <v>18</v>
      </c>
      <c r="G16" s="35">
        <f>+E15*16%</f>
        <v>268800</v>
      </c>
      <c r="H16" s="3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7.25" customHeight="1">
      <c r="A17" s="1"/>
      <c r="B17" s="1"/>
      <c r="C17" s="1"/>
      <c r="D17" s="1"/>
      <c r="E17" s="1"/>
      <c r="F17" s="34" t="s">
        <v>19</v>
      </c>
      <c r="G17" s="35">
        <f>+E15*0.522%</f>
        <v>8769.6</v>
      </c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"/>
      <c r="B18" s="1"/>
      <c r="C18" s="1"/>
      <c r="D18" s="1"/>
      <c r="E18" s="1"/>
      <c r="F18" s="38" t="s">
        <v>20</v>
      </c>
      <c r="G18" s="39">
        <f>SUM(G15:G17)</f>
        <v>487569.6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7.25" customHeight="1">
      <c r="A19" s="1"/>
      <c r="B19" s="1"/>
      <c r="C19" s="1"/>
      <c r="D19" s="1"/>
      <c r="E19" s="1"/>
      <c r="F19" s="1"/>
      <c r="G19" s="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7.25" customHeight="1">
      <c r="A20" s="1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7.25" customHeight="1">
      <c r="A21" s="1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7.25" customHeight="1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7.25" customHeight="1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7.25" customHeight="1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7.25" customHeight="1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7.2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7.2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7.2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7.2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7.25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7.2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7.2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7.2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7.2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7.2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7.2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7.2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7.2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7.2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7.2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7.2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7.2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7.2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7.2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7.2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7.2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7.2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7.2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7.2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7.2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7.2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7.2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7.2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7.2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7.2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7.2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7.2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7.2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7.2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7.2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7.2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7.2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7.2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7.2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7.2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7.2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7.2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7.2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7.2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7.2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7.2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7.2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7.2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7.2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7.2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7.2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7.2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7.2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7.2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7.2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7.2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7.2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7.2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7.2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7.2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7.2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7.2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7.2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7.2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7.2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7.2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7.2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7.2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7.2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7.2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7.2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7.2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7.2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7.2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7.2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7.2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7.2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7.2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7.2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7.2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7.2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7.2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7.2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7.2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7.2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7.2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7.2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7.2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7.2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7.2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7.2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7.2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7.2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7.2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7.2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7.2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7.2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7.2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7.2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7.2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7.2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7.2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7.2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7.2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7.2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7.2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7.2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7.2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7.2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7.2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7.2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7.2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7.2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7.2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7.2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7.2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7.2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7.2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7.2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7.2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7.2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7.2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7.2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7.2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7.2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7.2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7.2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7.2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7.2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7.2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7.2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7.2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7.2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7.2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7.2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7.2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7.2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7.2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7.2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7.2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7.2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7.2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7.2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7.2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7.2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7.2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7.2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7.2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7.2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7.2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7.2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7.2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7.2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7.2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7.2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7.2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7.2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7.2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7.2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7.2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7.2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7.2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7.2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7.2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7.2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7.2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7.2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7.2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7.2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7.2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7.2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7.2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7.2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7.2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7.2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7.2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7.2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7.2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7.2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7.2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7.2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7.2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7.2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7.2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7.2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7.2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7.2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7.2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7.2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7.2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7.2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7.2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7.2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7.2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7.2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7.2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7.2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7.2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7.2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7.2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7.2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7.2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7.2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7.2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7.25" customHeight="1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7.25" customHeight="1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7.25" customHeight="1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7.25" customHeight="1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7.25" customHeight="1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7.25" customHeight="1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7.25" customHeight="1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7.25" customHeight="1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7.25" customHeight="1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7.25" customHeight="1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7.25" customHeight="1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7.25" customHeight="1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7.25" customHeight="1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7.25" customHeight="1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7.25" customHeight="1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7.25" customHeight="1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7.25" customHeight="1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7.25" customHeight="1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7.25" customHeight="1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7.25" customHeight="1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7.25" customHeight="1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7.25" customHeight="1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7.25" customHeight="1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7.25" customHeight="1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7.25" customHeight="1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7.25" customHeight="1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7.25" customHeight="1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7.25" customHeight="1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7.25" customHeight="1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7.25" customHeight="1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7.25" customHeight="1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7.25" customHeight="1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7.25" customHeight="1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7.25" customHeight="1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7.25" customHeight="1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7.25" customHeight="1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7.25" customHeight="1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7.25" customHeight="1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7.25" customHeight="1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7.25" customHeight="1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7.25" customHeight="1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7.25" customHeight="1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7.25" customHeight="1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7.25" customHeight="1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7.25" customHeight="1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7.25" customHeight="1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7.25" customHeight="1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7.25" customHeight="1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7.25" customHeight="1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7.25" customHeight="1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7.25" customHeight="1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7.25" customHeight="1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7.25" customHeight="1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7.25" customHeight="1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7.25" customHeight="1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7.25" customHeight="1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7.25" customHeight="1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7.25" customHeight="1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7.25" customHeight="1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7.25" customHeight="1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7.25" customHeight="1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7.25" customHeight="1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7.25" customHeight="1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7.25" customHeight="1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7.25" customHeight="1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7.25" customHeight="1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7.25" customHeight="1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7.25" customHeight="1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7.25" customHeight="1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7.25" customHeight="1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7.25" customHeight="1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7.25" customHeight="1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7.25" customHeight="1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7.25" customHeight="1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7.25" customHeight="1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7.25" customHeight="1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7.25" customHeight="1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7.25" customHeight="1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7.25" customHeight="1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7.25" customHeight="1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7.25" customHeight="1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7.25" customHeight="1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7.25" customHeight="1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7.25" customHeight="1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7.25" customHeight="1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7.25" customHeight="1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7.25" customHeight="1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7.25" customHeight="1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7.25" customHeight="1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7.25" customHeight="1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7.25" customHeight="1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7.25" customHeight="1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7.25" customHeight="1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7.25" customHeight="1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7.25" customHeight="1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7.25" customHeight="1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7.25" customHeight="1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7.25" customHeight="1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7.25" customHeight="1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7.25" customHeight="1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7.25" customHeight="1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7.25" customHeight="1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7.25" customHeight="1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7.25" customHeight="1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7.25" customHeight="1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7.25" customHeight="1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7.25" customHeight="1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7.25" customHeight="1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7.25" customHeight="1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7.25" customHeight="1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7.25" customHeight="1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7.25" customHeight="1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7.25" customHeight="1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7.25" customHeight="1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7.25" customHeight="1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7.25" customHeight="1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7.25" customHeight="1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7.25" customHeight="1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7.25" customHeight="1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7.25" customHeight="1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7.25" customHeight="1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7.25" customHeight="1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7.25" customHeight="1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7.25" customHeight="1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7.25" customHeight="1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7.25" customHeight="1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7.25" customHeight="1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7.25" customHeight="1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7.25" customHeight="1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7.25" customHeight="1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7.25" customHeight="1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7.25" customHeight="1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7.25" customHeight="1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7.25" customHeight="1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7.25" customHeight="1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7.25" customHeight="1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7.25" customHeight="1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7.25" customHeight="1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7.25" customHeight="1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7.25" customHeight="1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7.25" customHeight="1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7.25" customHeight="1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7.25" customHeight="1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7.25" customHeight="1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7.25" customHeight="1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7.25" customHeight="1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7.25" customHeight="1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7.25" customHeight="1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7.25" customHeight="1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7.25" customHeight="1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7.25" customHeight="1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7.25" customHeight="1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7.25" customHeight="1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7.25" customHeight="1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7.25" customHeight="1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7.25" customHeight="1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7.25" customHeight="1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7.25" customHeight="1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7.25" customHeight="1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7.25" customHeight="1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7.25" customHeight="1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7.25" customHeight="1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7.25" customHeight="1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7.25" customHeight="1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7.25" customHeight="1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7.25" customHeight="1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7.25" customHeight="1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7.25" customHeight="1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7.25" customHeight="1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7.25" customHeight="1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7.25" customHeight="1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7.25" customHeight="1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7.25" customHeight="1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7.25" customHeight="1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7.25" customHeight="1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7.25" customHeight="1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7.25" customHeight="1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7.25" customHeight="1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7.25" customHeight="1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7.25" customHeight="1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7.25" customHeight="1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7.25" customHeight="1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7.25" customHeight="1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7.25" customHeight="1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7.25" customHeight="1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7.25" customHeight="1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7.25" customHeight="1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7.25" customHeight="1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7.25" customHeight="1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7.25" customHeight="1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7.25" customHeight="1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7.25" customHeight="1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7.25" customHeight="1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7.25" customHeight="1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7.25" customHeight="1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7.25" customHeight="1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7.25" customHeight="1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7.25" customHeight="1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7.25" customHeight="1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7.25" customHeight="1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7.25" customHeight="1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7.25" customHeight="1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7.25" customHeight="1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7.25" customHeight="1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7.25" customHeight="1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7.25" customHeight="1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7.25" customHeight="1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7.25" customHeight="1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7.25" customHeight="1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7.25" customHeight="1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7.25" customHeight="1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7.25" customHeight="1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7.25" customHeight="1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7.25" customHeight="1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7.25" customHeight="1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7.25" customHeight="1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7.25" customHeight="1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7.25" customHeight="1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7.25" customHeight="1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7.25" customHeight="1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7.25" customHeight="1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7.25" customHeight="1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7.25" customHeight="1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7.25" customHeight="1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7.25" customHeight="1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7.25" customHeight="1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7.25" customHeight="1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7.25" customHeight="1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7.25" customHeight="1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7.25" customHeight="1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7.25" customHeight="1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7.25" customHeight="1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7.25" customHeight="1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7.25" customHeight="1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7.25" customHeight="1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7.25" customHeight="1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7.25" customHeight="1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7.25" customHeight="1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7.25" customHeight="1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7.25" customHeight="1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7.25" customHeight="1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7.25" customHeight="1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7.25" customHeight="1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7.25" customHeight="1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7.25" customHeight="1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7.25" customHeight="1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7.25" customHeight="1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7.25" customHeight="1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7.25" customHeight="1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7.25" customHeight="1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7.25" customHeight="1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7.25" customHeight="1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7.25" customHeight="1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7.25" customHeight="1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7.25" customHeight="1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7.25" customHeight="1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7.25" customHeight="1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7.25" customHeight="1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7.25" customHeight="1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7.25" customHeight="1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7.25" customHeight="1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7.25" customHeight="1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7.25" customHeight="1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7.25" customHeight="1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7.25" customHeight="1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7.25" customHeight="1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7.25" customHeight="1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7.25" customHeight="1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7.25" customHeight="1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7.25" customHeight="1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7.25" customHeight="1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7.25" customHeight="1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7.25" customHeight="1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7.25" customHeight="1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7.25" customHeight="1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7.25" customHeight="1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7.25" customHeight="1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7.25" customHeight="1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7.25" customHeight="1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7.25" customHeight="1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7.25" customHeight="1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7.25" customHeight="1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7.25" customHeight="1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7.25" customHeight="1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7.25" customHeight="1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7.25" customHeight="1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7.25" customHeight="1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7.25" customHeight="1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7.25" customHeight="1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7.25" customHeight="1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7.25" customHeight="1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7.25" customHeight="1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7.25" customHeight="1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7.25" customHeight="1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7.25" customHeight="1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7.25" customHeight="1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7.25" customHeight="1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7.25" customHeight="1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7.25" customHeight="1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7.25" customHeight="1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7.25" customHeight="1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7.25" customHeight="1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7.25" customHeight="1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7.25" customHeight="1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7.25" customHeight="1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7.25" customHeight="1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7.25" customHeight="1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7.25" customHeight="1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7.25" customHeight="1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7.25" customHeight="1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7.25" customHeight="1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7.25" customHeight="1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7.25" customHeight="1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7.25" customHeight="1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7.25" customHeight="1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7.25" customHeight="1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7.25" customHeight="1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7.25" customHeight="1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7.25" customHeight="1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7.25" customHeight="1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7.25" customHeight="1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7.25" customHeight="1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7.25" customHeight="1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7.25" customHeight="1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7.25" customHeight="1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7.25" customHeight="1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7.25" customHeight="1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7.25" customHeight="1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7.25" customHeight="1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7.25" customHeight="1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7.25" customHeight="1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7.25" customHeight="1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7.25" customHeight="1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7.25" customHeight="1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7.25" customHeight="1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7.25" customHeight="1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7.25" customHeight="1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7.25" customHeight="1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7.25" customHeight="1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7.25" customHeight="1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7.25" customHeight="1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7.25" customHeight="1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7.25" customHeight="1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7.25" customHeight="1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7.25" customHeight="1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7.25" customHeight="1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7.25" customHeight="1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7.25" customHeight="1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7.25" customHeight="1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7.25" customHeight="1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7.25" customHeight="1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7.25" customHeight="1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7.25" customHeight="1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7.25" customHeight="1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7.25" customHeight="1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7.25" customHeight="1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7.25" customHeight="1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7.25" customHeight="1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7.25" customHeight="1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7.25" customHeight="1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7.25" customHeight="1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7.25" customHeight="1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7.25" customHeight="1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7.25" customHeight="1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7.25" customHeight="1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7.25" customHeight="1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7.25" customHeight="1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7.25" customHeight="1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7.25" customHeight="1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7.25" customHeight="1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7.25" customHeight="1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7.25" customHeight="1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7.25" customHeight="1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7.25" customHeight="1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7.25" customHeight="1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7.25" customHeight="1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7.25" customHeight="1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7.25" customHeight="1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7.25" customHeight="1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7.25" customHeight="1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7.25" customHeight="1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7.25" customHeight="1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7.25" customHeight="1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7.25" customHeight="1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7.25" customHeight="1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7.25" customHeight="1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7.25" customHeight="1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7.25" customHeight="1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7.25" customHeight="1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7.25" customHeight="1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7.25" customHeight="1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7.25" customHeight="1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7.25" customHeight="1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7.25" customHeight="1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7.25" customHeight="1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7.25" customHeight="1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7.25" customHeight="1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7.25" customHeight="1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7.25" customHeight="1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7.25" customHeight="1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7.25" customHeight="1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7.25" customHeight="1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7.25" customHeight="1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7.25" customHeight="1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7.25" customHeight="1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7.25" customHeight="1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7.25" customHeight="1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7.25" customHeight="1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7.25" customHeight="1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7.25" customHeight="1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7.25" customHeight="1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7.25" customHeight="1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7.25" customHeight="1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7.25" customHeight="1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7.25" customHeight="1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7.25" customHeight="1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7.25" customHeight="1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7.25" customHeight="1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7.25" customHeight="1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7.25" customHeight="1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7.25" customHeight="1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7.25" customHeight="1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7.25" customHeight="1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7.25" customHeight="1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7.25" customHeight="1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7.25" customHeight="1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7.25" customHeight="1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7.25" customHeight="1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7.25" customHeight="1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7.25" customHeight="1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7.25" customHeight="1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7.25" customHeight="1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7.25" customHeight="1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7.25" customHeight="1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7.25" customHeight="1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7.25" customHeight="1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7.25" customHeight="1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7.25" customHeight="1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7.25" customHeight="1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7.25" customHeight="1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7.25" customHeight="1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7.25" customHeight="1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7.25" customHeight="1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7.25" customHeight="1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7.25" customHeight="1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7.25" customHeight="1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7.25" customHeight="1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7.25" customHeight="1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7.25" customHeight="1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7.25" customHeight="1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7.25" customHeight="1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7.25" customHeight="1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7.25" customHeight="1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7.25" customHeight="1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7.25" customHeight="1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7.25" customHeight="1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7.25" customHeight="1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7.25" customHeight="1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7.25" customHeight="1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7.25" customHeight="1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7.25" customHeight="1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7.25" customHeight="1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7.25" customHeight="1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7.25" customHeight="1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7.25" customHeight="1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7.25" customHeight="1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7.25" customHeight="1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7.25" customHeight="1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7.25" customHeight="1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7.25" customHeight="1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7.25" customHeight="1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7.25" customHeight="1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7.25" customHeight="1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7.25" customHeight="1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7.25" customHeight="1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7.25" customHeight="1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7.25" customHeight="1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7.25" customHeight="1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7.25" customHeight="1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7.25" customHeight="1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7.25" customHeight="1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7.25" customHeight="1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7.25" customHeight="1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7.25" customHeight="1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7.25" customHeight="1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7.25" customHeight="1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7.25" customHeight="1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7.25" customHeight="1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7.25" customHeight="1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7.25" customHeight="1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7.25" customHeight="1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7.25" customHeight="1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7.25" customHeight="1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7.25" customHeight="1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7.25" customHeight="1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7.25" customHeight="1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7.25" customHeight="1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7.25" customHeight="1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7.25" customHeight="1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7.25" customHeight="1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7.25" customHeight="1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7.25" customHeight="1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7.25" customHeight="1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7.25" customHeight="1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7.25" customHeight="1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7.25" customHeight="1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7.25" customHeight="1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7.25" customHeight="1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7.25" customHeight="1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7.25" customHeight="1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7.25" customHeight="1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7.25" customHeight="1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7.25" customHeight="1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7.25" customHeight="1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7.25" customHeight="1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7.25" customHeight="1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7.25" customHeight="1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7.25" customHeight="1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7.25" customHeight="1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7.25" customHeight="1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7.25" customHeight="1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7.25" customHeight="1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7.25" customHeight="1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7.25" customHeight="1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7.25" customHeight="1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7.25" customHeight="1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7.25" customHeight="1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7.25" customHeight="1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7.25" customHeight="1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7.25" customHeight="1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7.25" customHeight="1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7.25" customHeight="1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7.25" customHeight="1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7.25" customHeight="1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7.25" customHeight="1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7.25" customHeight="1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7.25" customHeight="1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7.25" customHeight="1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7.25" customHeight="1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7.25" customHeight="1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7.25" customHeight="1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7.25" customHeight="1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7.25" customHeight="1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7.25" customHeight="1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7.25" customHeight="1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7.25" customHeight="1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7.25" customHeight="1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7.25" customHeight="1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7.25" customHeight="1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7.25" customHeight="1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7.25" customHeight="1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7.25" customHeight="1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7.25" customHeight="1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7.25" customHeight="1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7.25" customHeight="1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7.25" customHeight="1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7.25" customHeight="1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7.25" customHeight="1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7.25" customHeight="1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7.25" customHeight="1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7.25" customHeight="1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7.25" customHeight="1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7.25" customHeight="1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7.25" customHeight="1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7.25" customHeight="1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7.25" customHeight="1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7.25" customHeight="1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7.25" customHeight="1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7.25" customHeight="1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7.25" customHeight="1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7.25" customHeight="1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7.25" customHeight="1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7.25" customHeight="1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7.25" customHeight="1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7.25" customHeight="1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7.25" customHeight="1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7.25" customHeight="1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7.25" customHeight="1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7.25" customHeight="1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7.25" customHeight="1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7.25" customHeight="1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7.25" customHeight="1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7.25" customHeight="1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7.25" customHeight="1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7.25" customHeight="1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7.25" customHeight="1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7.25" customHeight="1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7.25" customHeight="1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7.25" customHeight="1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7.25" customHeight="1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7.25" customHeight="1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7.25" customHeight="1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7.25" customHeight="1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7.25" customHeight="1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7.25" customHeight="1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7.25" customHeight="1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7.25" customHeight="1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7.25" customHeight="1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7.25" customHeight="1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7.25" customHeight="1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7.25" customHeight="1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7.25" customHeight="1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7.25" customHeight="1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7.25" customHeight="1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7.25" customHeight="1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7.25" customHeight="1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7.25" customHeight="1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7.25" customHeight="1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7.25" customHeight="1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7.25" customHeight="1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7.25" customHeight="1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7.25" customHeight="1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7.25" customHeight="1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7.25" customHeight="1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7.25" customHeight="1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7.25" customHeight="1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7.25" customHeight="1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7.25" customHeight="1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7.25" customHeight="1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7.25" customHeight="1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7.25" customHeight="1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7.25" customHeight="1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7.25" customHeight="1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7.25" customHeight="1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7.25" customHeight="1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7.25" customHeight="1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7.25" customHeight="1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7.25" customHeight="1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7.25" customHeight="1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7.25" customHeight="1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7.25" customHeight="1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7.25" customHeight="1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7.25" customHeight="1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7.25" customHeight="1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7.25" customHeight="1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7.25" customHeight="1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7.25" customHeight="1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7.25" customHeight="1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7.25" customHeight="1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7.25" customHeight="1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7.25" customHeight="1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7.25" customHeight="1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7.25" customHeight="1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7.25" customHeight="1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7.25" customHeight="1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7.25" customHeight="1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7.25" customHeight="1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7.25" customHeight="1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7.25" customHeight="1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7.25" customHeight="1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7.25" customHeight="1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7.25" customHeight="1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7.25" customHeight="1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7.25" customHeight="1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7.25" customHeight="1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7.25" customHeight="1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7.25" customHeight="1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7.25" customHeight="1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7.25" customHeight="1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7.25" customHeight="1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7.25" customHeight="1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7.25" customHeight="1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7.25" customHeight="1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7.25" customHeight="1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7.25" customHeight="1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7.25" customHeight="1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7.25" customHeight="1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7.25" customHeight="1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7.25" customHeight="1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7.25" customHeight="1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7.25" customHeight="1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7.25" customHeight="1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7.25" customHeight="1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7.25" customHeight="1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7.25" customHeight="1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7.25" customHeight="1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7.25" customHeight="1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7.25" customHeight="1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7.25" customHeight="1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7.25" customHeight="1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7.25" customHeight="1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7.25" customHeight="1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7.25" customHeight="1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7.25" customHeight="1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7.25" customHeight="1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7.25" customHeight="1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7.25" customHeight="1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7.25" customHeight="1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7.25" customHeight="1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7.25" customHeight="1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7.25" customHeight="1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7.25" customHeight="1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7.25" customHeight="1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7.25" customHeight="1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7.25" customHeight="1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7.25" customHeight="1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7.25" customHeight="1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7.25" customHeight="1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7.25" customHeight="1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7.25" customHeight="1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7.25" customHeight="1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7.25" customHeight="1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7.25" customHeight="1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7.25" customHeight="1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7.25" customHeight="1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7.25" customHeight="1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7.25" customHeight="1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7.25" customHeight="1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7.25" customHeight="1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7.25" customHeight="1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7.25" customHeight="1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7.25" customHeight="1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7.25" customHeight="1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7.25" customHeight="1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7.25" customHeight="1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7.25" customHeight="1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7.25" customHeight="1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7.25" customHeight="1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7.25" customHeight="1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7.25" customHeight="1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7.25" customHeight="1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7.25" customHeight="1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7.25" customHeight="1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7.25" customHeight="1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7.25" customHeight="1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7.25" customHeight="1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7.25" customHeight="1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7.25" customHeight="1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7.25" customHeight="1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7.25" customHeight="1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7.25" customHeight="1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7.25" customHeight="1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7.25" customHeight="1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7.25" customHeight="1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7.25" customHeight="1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7.25" customHeight="1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7.25" customHeight="1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7.25" customHeight="1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7.25" customHeight="1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7.25" customHeight="1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7.25" customHeight="1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7.25" customHeight="1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7.25" customHeight="1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7.25" customHeight="1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7.25" customHeight="1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7.25" customHeight="1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7.25" customHeight="1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7.25" customHeight="1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7.25" customHeight="1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7.25" customHeight="1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7.25" customHeight="1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7.25" customHeight="1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7.25" customHeight="1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7.25" customHeight="1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7.25" customHeight="1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7.25" customHeight="1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7.25" customHeight="1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7.25" customHeight="1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7.25" customHeight="1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7.25" customHeight="1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7.25" customHeight="1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7.25" customHeight="1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7.25" customHeight="1">
      <c r="A994" s="1"/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7.25" customHeight="1">
      <c r="A995" s="1"/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7.25" customHeight="1">
      <c r="A996" s="1"/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7.25" customHeight="1">
      <c r="A997" s="1"/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7.25" customHeight="1">
      <c r="A998" s="1"/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7.25" customHeight="1">
      <c r="A999" s="1"/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7.25" customHeight="1">
      <c r="A1000" s="1"/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7.25" customHeight="1">
      <c r="A1001" s="1"/>
      <c r="B1001" s="1"/>
      <c r="C1001" s="1"/>
      <c r="D1001" s="1"/>
      <c r="E1001" s="1"/>
      <c r="F1001" s="1"/>
      <c r="G1001" s="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7.25" customHeight="1">
      <c r="A1002" s="1"/>
      <c r="B1002" s="1"/>
      <c r="C1002" s="1"/>
      <c r="D1002" s="1"/>
      <c r="E1002" s="1"/>
      <c r="F1002" s="1"/>
      <c r="G1002" s="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7.25" customHeight="1">
      <c r="A1003" s="1"/>
      <c r="B1003" s="1"/>
      <c r="C1003" s="1"/>
      <c r="D1003" s="1"/>
      <c r="E1003" s="1"/>
      <c r="F1003" s="1"/>
      <c r="G1003" s="1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7.25" customHeight="1">
      <c r="A1004" s="1"/>
      <c r="B1004" s="1"/>
      <c r="C1004" s="1"/>
      <c r="D1004" s="1"/>
      <c r="E1004" s="1"/>
      <c r="F1004" s="1"/>
      <c r="G1004" s="1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2">
    <mergeCell ref="A13:G13"/>
    <mergeCell ref="F14:G14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1.57"/>
    <col customWidth="1" min="3" max="26" width="10.0"/>
  </cols>
  <sheetData>
    <row r="2" ht="60.0" customHeight="1">
      <c r="A2" s="40">
        <v>1.0</v>
      </c>
      <c r="B2" s="41" t="s">
        <v>21</v>
      </c>
    </row>
    <row r="3" ht="60.0" customHeight="1">
      <c r="A3" s="40">
        <v>2.0</v>
      </c>
      <c r="B3" s="41" t="s">
        <v>22</v>
      </c>
    </row>
    <row r="4" ht="60.0" customHeight="1">
      <c r="A4" s="40">
        <v>3.0</v>
      </c>
      <c r="B4" s="41" t="s">
        <v>23</v>
      </c>
    </row>
    <row r="5" ht="60.0" customHeight="1">
      <c r="A5" s="40">
        <v>4.0</v>
      </c>
      <c r="B5" s="41" t="s">
        <v>24</v>
      </c>
    </row>
    <row r="6" ht="60.0" customHeight="1">
      <c r="A6" s="40">
        <v>5.0</v>
      </c>
      <c r="B6" s="41" t="s">
        <v>25</v>
      </c>
    </row>
    <row r="8" ht="22.5" customHeight="1">
      <c r="A8" s="42" t="s">
        <v>26</v>
      </c>
      <c r="B8" s="19"/>
    </row>
    <row r="9">
      <c r="A9" s="43" t="s">
        <v>27</v>
      </c>
      <c r="B9" s="43" t="s">
        <v>28</v>
      </c>
    </row>
    <row r="10">
      <c r="A10" s="44">
        <v>2019.0</v>
      </c>
      <c r="B10" s="45">
        <v>34.27</v>
      </c>
    </row>
    <row r="11">
      <c r="A11" s="44">
        <v>2018.0</v>
      </c>
      <c r="B11" s="45">
        <v>33.156</v>
      </c>
    </row>
    <row r="12">
      <c r="A12" s="44">
        <v>2017.0</v>
      </c>
      <c r="B12" s="45">
        <v>31.859</v>
      </c>
    </row>
    <row r="13">
      <c r="A13" s="44">
        <v>2016.0</v>
      </c>
      <c r="B13" s="45">
        <v>29.753</v>
      </c>
    </row>
    <row r="14">
      <c r="A14" s="44">
        <v>2015.0</v>
      </c>
      <c r="B14" s="45">
        <v>28.279</v>
      </c>
    </row>
    <row r="15">
      <c r="A15" s="44">
        <v>2014.0</v>
      </c>
      <c r="B15" s="45">
        <v>27.485</v>
      </c>
    </row>
    <row r="16">
      <c r="A16" s="44">
        <v>2013.0</v>
      </c>
      <c r="B16" s="45">
        <v>26.841</v>
      </c>
    </row>
    <row r="17">
      <c r="A17" s="44">
        <v>2012.0</v>
      </c>
      <c r="B17" s="45">
        <v>26.049</v>
      </c>
    </row>
    <row r="18">
      <c r="A18" s="44">
        <v>2011.0</v>
      </c>
      <c r="B18" s="45">
        <v>25.132</v>
      </c>
    </row>
    <row r="19">
      <c r="A19" s="44">
        <v>2010.0</v>
      </c>
      <c r="B19" s="45">
        <v>24.555</v>
      </c>
    </row>
    <row r="20">
      <c r="A20" s="44">
        <v>2009.0</v>
      </c>
      <c r="B20" s="45">
        <v>23.763</v>
      </c>
    </row>
    <row r="21" ht="15.75" customHeight="1">
      <c r="A21" s="44">
        <v>2008.0</v>
      </c>
      <c r="B21" s="45">
        <v>22.054</v>
      </c>
    </row>
    <row r="22" ht="15.75" customHeight="1">
      <c r="A22" s="44">
        <v>2007.0</v>
      </c>
      <c r="B22" s="45">
        <v>20.974</v>
      </c>
    </row>
    <row r="23" ht="15.75" customHeight="1">
      <c r="A23" s="44">
        <v>2006.0</v>
      </c>
      <c r="B23" s="45">
        <v>20.0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8:B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6">
      <c r="A6" s="46">
        <v>900000.0</v>
      </c>
      <c r="B6" s="46" t="s">
        <v>29</v>
      </c>
    </row>
    <row r="7">
      <c r="A7" s="46">
        <v>300000.0</v>
      </c>
      <c r="B7" s="46" t="s">
        <v>30</v>
      </c>
    </row>
    <row r="8">
      <c r="A8" s="46">
        <v>150000.0</v>
      </c>
      <c r="B8" s="46" t="s">
        <v>29</v>
      </c>
    </row>
    <row r="9">
      <c r="A9" s="46">
        <v>300000.0</v>
      </c>
      <c r="B9" s="46" t="s">
        <v>31</v>
      </c>
    </row>
    <row r="10">
      <c r="A10" s="46">
        <v>185000.0</v>
      </c>
      <c r="B10" s="46" t="s">
        <v>32</v>
      </c>
    </row>
    <row r="11">
      <c r="A11" s="46">
        <v>200000.0</v>
      </c>
      <c r="B11" s="46" t="s">
        <v>33</v>
      </c>
    </row>
    <row r="12">
      <c r="A12" s="46">
        <v>200000.0</v>
      </c>
      <c r="B12" s="46" t="s">
        <v>34</v>
      </c>
    </row>
    <row r="13">
      <c r="A13" s="46">
        <v>200000.0</v>
      </c>
      <c r="B13" s="46" t="s">
        <v>35</v>
      </c>
    </row>
    <row r="14">
      <c r="A14" s="46">
        <v>350000.0</v>
      </c>
      <c r="B14" s="46" t="s">
        <v>36</v>
      </c>
    </row>
    <row r="19">
      <c r="A19" s="47">
        <f>SUM(A6:A18)</f>
        <v>2785000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2020-02-03T13:36:38Z</dcterms:created>
  <dc:creator>Usuario</dc:creator>
</cp:coreProperties>
</file>