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0"/>
  <workbookPr/>
  <mc:AlternateContent xmlns:mc="http://schemas.openxmlformats.org/markup-compatibility/2006">
    <mc:Choice Requires="x15">
      <x15ac:absPath xmlns:x15ac="http://schemas.microsoft.com/office/spreadsheetml/2010/11/ac" url="/Users/danielabetancourtb/Desktop/FORMATOS ACTUALIZADOS/"/>
    </mc:Choice>
  </mc:AlternateContent>
  <xr:revisionPtr revIDLastSave="0" documentId="13_ncr:1_{596FD25F-D8DC-DB49-BF69-18BF24AC64F5}" xr6:coauthVersionLast="45" xr6:coauthVersionMax="45" xr10:uidLastSave="{00000000-0000-0000-0000-000000000000}"/>
  <bookViews>
    <workbookView xWindow="0" yWindow="460" windowWidth="28800" windowHeight="16520" xr2:uid="{00000000-000D-0000-FFFF-FFFF00000000}"/>
  </bookViews>
  <sheets>
    <sheet name="LISTA DE CHEQUE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5" roundtripDataSignature="AMtx7mgPqe83t9awPnwxb1V8G2rH969Jmw=="/>
    </ext>
  </extLst>
</workbook>
</file>

<file path=xl/calcChain.xml><?xml version="1.0" encoding="utf-8"?>
<calcChain xmlns="http://schemas.openxmlformats.org/spreadsheetml/2006/main">
  <c r="A36" i="1" l="1"/>
  <c r="A34" i="1"/>
  <c r="A33" i="1"/>
  <c r="D3" i="1"/>
  <c r="A37" i="1"/>
  <c r="B31" i="1"/>
  <c r="B30" i="1"/>
  <c r="B23" i="1"/>
  <c r="B37" i="1"/>
  <c r="B36" i="1"/>
  <c r="A35" i="1"/>
  <c r="B34" i="1"/>
  <c r="B33" i="1"/>
  <c r="B32" i="1"/>
  <c r="A19" i="1"/>
  <c r="K16" i="1"/>
  <c r="D9" i="1"/>
</calcChain>
</file>

<file path=xl/sharedStrings.xml><?xml version="1.0" encoding="utf-8"?>
<sst xmlns="http://schemas.openxmlformats.org/spreadsheetml/2006/main" count="50" uniqueCount="48">
  <si>
    <t>LISTA DE CHEQUEO</t>
  </si>
  <si>
    <t>CI</t>
  </si>
  <si>
    <t>SU</t>
  </si>
  <si>
    <t>SS</t>
  </si>
  <si>
    <t xml:space="preserve">NOMBRE: </t>
  </si>
  <si>
    <t>SI</t>
  </si>
  <si>
    <t xml:space="preserve">CC O NIT: </t>
  </si>
  <si>
    <t>DV</t>
  </si>
  <si>
    <t>CONTRATO No.</t>
  </si>
  <si>
    <t>NO</t>
  </si>
  <si>
    <t>NO APLICA</t>
  </si>
  <si>
    <t>TIPO CONTRATO</t>
  </si>
  <si>
    <t xml:space="preserve">CLASE DE PAGO:  </t>
  </si>
  <si>
    <t>ANTICIPO</t>
  </si>
  <si>
    <t>j</t>
  </si>
  <si>
    <t>%</t>
  </si>
  <si>
    <t>VALOR ESTE PAGO $</t>
  </si>
  <si>
    <t>PAGO PARCIAL</t>
  </si>
  <si>
    <t>#</t>
  </si>
  <si>
    <t>DE</t>
  </si>
  <si>
    <t>PAGO TOTAL</t>
  </si>
  <si>
    <t>SUPERV</t>
  </si>
  <si>
    <t># FOLIOS</t>
  </si>
  <si>
    <t>PPTO</t>
  </si>
  <si>
    <t>SECRETARIA GENERAL</t>
  </si>
  <si>
    <t>POLIZA DE CUMPLIMIENTO  ( PARA EL PRIMER DESEMBOLSO)</t>
  </si>
  <si>
    <t>SECRETARIA DE HACIENDA</t>
  </si>
  <si>
    <t>CERTIFICADO DE LEGALIZACIÓN (PARA EL PRIMER DESEMBOLSO)</t>
  </si>
  <si>
    <t>SECRETARIA DE PLANEACION</t>
  </si>
  <si>
    <t>SECRETARIA DE EDUCACION</t>
  </si>
  <si>
    <t>COPIA LEGIBLE DEL RUT</t>
  </si>
  <si>
    <t>TOTAL FOLIOS</t>
  </si>
  <si>
    <t>C.C:</t>
  </si>
  <si>
    <t>FECHA</t>
  </si>
  <si>
    <t>DEPENDENCIA:</t>
  </si>
  <si>
    <r>
      <t xml:space="preserve">(*) </t>
    </r>
    <r>
      <rPr>
        <sz val="8"/>
        <rFont val="Calibri"/>
        <family val="2"/>
      </rPr>
      <t>El certificado emitido por el Supervisor del contrato o Secretario de la dependencia según sea el caso, debe ser  fotocopia fiel del original Y debe contar con la firma de acuse de recibido del documento original por el Departamento Juridico.</t>
    </r>
  </si>
  <si>
    <t>(**) Consulte las excenciones en el Estatuto Tributario Departamental</t>
  </si>
  <si>
    <t>LISTA DE CHEQUEO DILIGENCIADA Y FIRMADA POR EL SUPERVISOR</t>
  </si>
  <si>
    <t>Versión 24-08-2020</t>
  </si>
  <si>
    <t>PAGO DE ESTAMPILLAS O SOLICITUD DE DESCUENTO DEL TOTAL DEL CONTRATO (PARA EL PRIMER DESEMBOLSO)</t>
  </si>
  <si>
    <t>DISPONIBILIDAD PRESUPUESTAL ( PARA EL PRIMER DESEMBOLSO)</t>
  </si>
  <si>
    <t>REGISTRO DE COMPROMISO ( PARA EL PRIMER DESEMBOLSO)</t>
  </si>
  <si>
    <t xml:space="preserve">ORDEN DE PAGO NUMERADA  (CODIGO DE LA DEPENCIA Y 3 DIGITOS NUMERICOS) </t>
  </si>
  <si>
    <t>Revisó:</t>
  </si>
  <si>
    <t>CERTIFICA, SUPERVISOR:</t>
  </si>
  <si>
    <t>(Firma del Supervisor)</t>
  </si>
  <si>
    <t>CARGO:</t>
  </si>
  <si>
    <t>VALOR TOTAL CONTRATO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</si>
</sst>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rgb="FF000000"/>
      <name val="Calibri"/>
    </font>
    <font>
      <sz val="11"/>
      <color theme="1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</font>
    <font>
      <sz val="16"/>
      <color theme="1"/>
      <name val="Calibri"/>
      <family val="2"/>
    </font>
    <font>
      <b/>
      <sz val="14"/>
      <color theme="1"/>
      <name val="Calibri"/>
      <family val="2"/>
    </font>
    <font>
      <b/>
      <sz val="16"/>
      <color theme="1"/>
      <name val="Calibri"/>
      <family val="2"/>
    </font>
    <font>
      <b/>
      <sz val="6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FFFFFF"/>
      <name val="Calibri"/>
      <family val="2"/>
    </font>
    <font>
      <b/>
      <sz val="10"/>
      <color rgb="FF000000"/>
      <name val="Calibri"/>
      <family val="2"/>
    </font>
    <font>
      <b/>
      <sz val="10"/>
      <color rgb="FFFF0000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8"/>
      <color rgb="FF000000"/>
      <name val="Calibri"/>
      <family val="2"/>
    </font>
    <font>
      <b/>
      <sz val="9"/>
      <color theme="1"/>
      <name val="Calibri"/>
      <family val="2"/>
    </font>
    <font>
      <b/>
      <sz val="6"/>
      <color theme="1"/>
      <name val="Arial"/>
      <family val="2"/>
    </font>
    <font>
      <sz val="9"/>
      <color theme="1"/>
      <name val="Calibri"/>
      <family val="2"/>
    </font>
    <font>
      <b/>
      <sz val="8"/>
      <color theme="1"/>
      <name val="Calibri"/>
      <family val="2"/>
    </font>
    <font>
      <sz val="8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96">
    <xf numFmtId="0" fontId="0" fillId="0" borderId="0" xfId="0" applyFont="1" applyAlignment="1"/>
    <xf numFmtId="0" fontId="0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3" fontId="5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5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4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3" fontId="10" fillId="0" borderId="10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2" fillId="0" borderId="10" xfId="0" applyFont="1" applyBorder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0" fontId="12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13" fillId="0" borderId="5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0" fillId="0" borderId="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3" fillId="0" borderId="8" xfId="0" applyNumberFormat="1" applyFont="1" applyBorder="1" applyAlignment="1">
      <alignment horizontal="right" vertical="center"/>
    </xf>
    <xf numFmtId="0" fontId="0" fillId="0" borderId="0" xfId="0" applyFont="1" applyAlignment="1"/>
    <xf numFmtId="0" fontId="21" fillId="0" borderId="0" xfId="0" applyFont="1" applyAlignment="1"/>
    <xf numFmtId="0" fontId="20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0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center" vertical="center"/>
    </xf>
    <xf numFmtId="0" fontId="2" fillId="0" borderId="5" xfId="0" applyFont="1" applyBorder="1"/>
    <xf numFmtId="0" fontId="7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5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2" fillId="0" borderId="8" xfId="0" applyFont="1" applyBorder="1"/>
    <xf numFmtId="0" fontId="2" fillId="0" borderId="9" xfId="0" applyFont="1" applyBorder="1"/>
    <xf numFmtId="0" fontId="2" fillId="0" borderId="4" xfId="0" applyFont="1" applyBorder="1"/>
    <xf numFmtId="0" fontId="3" fillId="0" borderId="0" xfId="0" applyFont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left" vertical="top" wrapText="1"/>
    </xf>
    <xf numFmtId="0" fontId="0" fillId="0" borderId="0" xfId="0" applyFont="1" applyAlignment="1">
      <alignment vertical="top"/>
    </xf>
    <xf numFmtId="0" fontId="2" fillId="0" borderId="5" xfId="0" applyFont="1" applyBorder="1" applyAlignment="1">
      <alignment vertical="top"/>
    </xf>
    <xf numFmtId="0" fontId="1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0" fontId="12" fillId="0" borderId="11" xfId="0" applyFont="1" applyBorder="1" applyAlignment="1">
      <alignment horizontal="center"/>
    </xf>
    <xf numFmtId="3" fontId="12" fillId="0" borderId="11" xfId="0" applyNumberFormat="1" applyFont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</cellXfs>
  <cellStyles count="1">
    <cellStyle name="Normal" xfId="0" builtinId="0"/>
  </cellStyles>
  <dxfs count="5"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ont>
        <color rgb="FF800080"/>
      </font>
      <fill>
        <patternFill patternType="solid">
          <fgColor rgb="FFBFBFBF"/>
          <bgColor rgb="FFBFBFBF"/>
        </patternFill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311510</xdr:colOff>
      <xdr:row>0</xdr:row>
      <xdr:rowOff>0</xdr:rowOff>
    </xdr:from>
    <xdr:ext cx="1343025" cy="571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1510" y="0"/>
          <a:ext cx="1343025" cy="5715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01"/>
  <sheetViews>
    <sheetView tabSelected="1" zoomScale="159" zoomScaleNormal="159" workbookViewId="0">
      <selection activeCell="C46" sqref="C46"/>
    </sheetView>
  </sheetViews>
  <sheetFormatPr baseColWidth="10" defaultColWidth="14.5" defaultRowHeight="15" customHeight="1" x14ac:dyDescent="0.2"/>
  <cols>
    <col min="1" max="1" width="4.1640625" customWidth="1"/>
    <col min="2" max="2" width="12.5" customWidth="1"/>
    <col min="3" max="3" width="10" customWidth="1"/>
    <col min="4" max="4" width="2.83203125" customWidth="1"/>
    <col min="5" max="5" width="2.33203125" customWidth="1"/>
    <col min="6" max="6" width="9.33203125" customWidth="1"/>
    <col min="7" max="7" width="4" customWidth="1"/>
    <col min="8" max="8" width="4.5" customWidth="1"/>
    <col min="9" max="9" width="3.5" customWidth="1"/>
    <col min="10" max="10" width="11.33203125" customWidth="1"/>
    <col min="11" max="11" width="3.83203125" customWidth="1"/>
    <col min="12" max="12" width="9.5" customWidth="1"/>
    <col min="13" max="13" width="9.33203125" customWidth="1"/>
    <col min="14" max="14" width="6.83203125" customWidth="1"/>
    <col min="15" max="15" width="6.1640625" customWidth="1"/>
    <col min="16" max="17" width="10" hidden="1" customWidth="1"/>
    <col min="18" max="21" width="11.5" hidden="1" customWidth="1"/>
    <col min="22" max="22" width="10" hidden="1" customWidth="1"/>
    <col min="23" max="26" width="10" customWidth="1"/>
    <col min="27" max="27" width="14.5" customWidth="1"/>
  </cols>
  <sheetData>
    <row r="1" spans="1:27" ht="14.25" customHeight="1" x14ac:dyDescent="0.2">
      <c r="A1" s="55"/>
      <c r="B1" s="56"/>
      <c r="C1" s="56"/>
      <c r="D1" s="57" t="s">
        <v>38</v>
      </c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 x14ac:dyDescent="0.2">
      <c r="A2" s="56"/>
      <c r="B2" s="56"/>
      <c r="C2" s="56"/>
      <c r="D2" s="60" t="s">
        <v>0</v>
      </c>
      <c r="E2" s="56"/>
      <c r="F2" s="56"/>
      <c r="G2" s="56"/>
      <c r="H2" s="56"/>
      <c r="I2" s="56"/>
      <c r="J2" s="56"/>
      <c r="K2" s="56"/>
      <c r="L2" s="56"/>
      <c r="M2" s="56"/>
      <c r="N2" s="56"/>
      <c r="O2" s="61"/>
      <c r="P2" s="1"/>
      <c r="Q2" s="1"/>
      <c r="R2" s="1" t="s">
        <v>1</v>
      </c>
      <c r="S2" s="1"/>
      <c r="T2" s="1"/>
      <c r="U2" s="1"/>
      <c r="V2" s="1"/>
      <c r="W2" s="1"/>
      <c r="X2" s="1"/>
      <c r="Y2" s="1"/>
      <c r="Z2" s="1"/>
      <c r="AA2" s="1"/>
    </row>
    <row r="3" spans="1:27" ht="15.75" customHeight="1" x14ac:dyDescent="0.2">
      <c r="A3" s="56"/>
      <c r="B3" s="56"/>
      <c r="C3" s="56"/>
      <c r="D3" s="60" t="str">
        <f>IF(C9="CI","CONTRATOS INTERADMINISTRATIVOS O CONVENIOS",IF(C9="SU","CONTRATO DE SUMINISTROS",IF(C9="SS","CONTRATO DE SERVICIOS, HONORARIOS Y OBRAS","")))</f>
        <v>CONTRATO DE SERVICIOS, HONORARIOS Y OBRAS</v>
      </c>
      <c r="E3" s="56"/>
      <c r="F3" s="56"/>
      <c r="G3" s="56"/>
      <c r="H3" s="56"/>
      <c r="I3" s="56"/>
      <c r="J3" s="56"/>
      <c r="K3" s="56"/>
      <c r="L3" s="56"/>
      <c r="M3" s="56"/>
      <c r="N3" s="56"/>
      <c r="O3" s="61"/>
      <c r="P3" s="1"/>
      <c r="Q3" s="1"/>
      <c r="R3" s="1" t="s">
        <v>2</v>
      </c>
      <c r="S3" s="1"/>
      <c r="T3" s="1"/>
      <c r="U3" s="1"/>
      <c r="V3" s="1"/>
      <c r="W3" s="1"/>
      <c r="X3" s="1"/>
      <c r="Y3" s="1"/>
      <c r="Z3" s="1"/>
      <c r="AA3" s="1"/>
    </row>
    <row r="4" spans="1:27" ht="3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1"/>
      <c r="Q4" s="1"/>
      <c r="R4" s="1" t="s">
        <v>3</v>
      </c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x14ac:dyDescent="0.2">
      <c r="A5" s="60" t="s">
        <v>4</v>
      </c>
      <c r="B5" s="56"/>
      <c r="C5" s="72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61"/>
      <c r="P5" s="1"/>
      <c r="Q5" s="1"/>
      <c r="R5" s="1"/>
      <c r="S5" s="1" t="s">
        <v>5</v>
      </c>
      <c r="T5" s="1"/>
      <c r="U5" s="1"/>
      <c r="V5" s="1"/>
      <c r="W5" s="1"/>
      <c r="X5" s="1"/>
      <c r="Y5" s="1"/>
      <c r="Z5" s="1"/>
      <c r="AA5" s="1"/>
    </row>
    <row r="6" spans="1:27" ht="11.25" customHeight="1" x14ac:dyDescent="0.2">
      <c r="A6" s="71"/>
      <c r="B6" s="56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6"/>
      <c r="P6" s="1"/>
      <c r="Q6" s="1"/>
      <c r="R6" s="1"/>
      <c r="S6" s="54" t="s">
        <v>9</v>
      </c>
      <c r="T6" s="1"/>
      <c r="U6" s="1"/>
      <c r="V6" s="1"/>
      <c r="W6" s="1"/>
      <c r="X6" s="1"/>
      <c r="Y6" s="1"/>
      <c r="Z6" s="1"/>
      <c r="AA6" s="1"/>
    </row>
    <row r="7" spans="1:27" ht="18.75" customHeight="1" x14ac:dyDescent="0.2">
      <c r="A7" s="60" t="s">
        <v>6</v>
      </c>
      <c r="B7" s="56"/>
      <c r="C7" s="73"/>
      <c r="D7" s="65"/>
      <c r="E7" s="65"/>
      <c r="F7" s="65"/>
      <c r="G7" s="6" t="s">
        <v>7</v>
      </c>
      <c r="H7" s="7"/>
      <c r="I7" s="67" t="s">
        <v>8</v>
      </c>
      <c r="J7" s="56"/>
      <c r="K7" s="56"/>
      <c r="L7" s="51"/>
      <c r="M7" s="68"/>
      <c r="N7" s="69"/>
      <c r="O7" s="70"/>
      <c r="P7" s="1"/>
      <c r="Q7" s="1"/>
      <c r="R7" s="1"/>
      <c r="S7" s="54" t="s">
        <v>10</v>
      </c>
      <c r="T7" s="1"/>
      <c r="U7" s="1"/>
      <c r="V7" s="1"/>
      <c r="W7" s="1"/>
      <c r="X7" s="1"/>
      <c r="Y7" s="1"/>
      <c r="Z7" s="1"/>
      <c r="AA7" s="1"/>
    </row>
    <row r="8" spans="1:27" ht="3.75" customHeight="1" x14ac:dyDescent="0.2">
      <c r="A8" s="9"/>
      <c r="B8" s="8"/>
      <c r="C8" s="10"/>
      <c r="D8" s="11"/>
      <c r="E8" s="11"/>
      <c r="F8" s="11"/>
      <c r="G8" s="11"/>
      <c r="H8" s="11"/>
      <c r="I8" s="11"/>
      <c r="J8" s="11"/>
      <c r="K8" s="8"/>
      <c r="L8" s="8"/>
      <c r="M8" s="4"/>
      <c r="N8" s="4"/>
      <c r="O8" s="12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4.75" customHeight="1" x14ac:dyDescent="0.2">
      <c r="A9" s="60" t="s">
        <v>11</v>
      </c>
      <c r="B9" s="56"/>
      <c r="C9" s="13" t="s">
        <v>3</v>
      </c>
      <c r="D9" s="62" t="str">
        <f>IF(C9="CI","CONTRATOS INTERADMINISTRATIVOS O CONVENIOS",IF(C9="SU","CONTRATO DE SUMINISTROS",IF(C9="SS","CONTRATO DE SERVICIOS, HONORARIOS Y OBRRAS","")))</f>
        <v>CONTRATO DE SERVICIOS, HONORARIOS Y OBRRAS</v>
      </c>
      <c r="E9" s="56"/>
      <c r="F9" s="56"/>
      <c r="G9" s="56"/>
      <c r="H9" s="56"/>
      <c r="I9" s="56"/>
      <c r="J9" s="63" t="s">
        <v>47</v>
      </c>
      <c r="K9" s="56"/>
      <c r="L9" s="56"/>
      <c r="M9" s="64"/>
      <c r="N9" s="65"/>
      <c r="O9" s="66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6" customHeight="1" x14ac:dyDescent="0.2">
      <c r="A10" s="3"/>
      <c r="B10" s="15"/>
      <c r="C10" s="15"/>
      <c r="D10" s="15"/>
      <c r="E10" s="15"/>
      <c r="F10" s="15"/>
      <c r="G10" s="15"/>
      <c r="H10" s="15"/>
      <c r="I10" s="15"/>
      <c r="J10" s="16"/>
      <c r="K10" s="15"/>
      <c r="L10" s="15"/>
      <c r="M10" s="4"/>
      <c r="N10" s="4"/>
      <c r="O10" s="5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3.75" customHeight="1" x14ac:dyDescent="0.2">
      <c r="A11" s="3"/>
      <c r="B11" s="15"/>
      <c r="C11" s="15"/>
      <c r="D11" s="15"/>
      <c r="E11" s="15"/>
      <c r="F11" s="15"/>
      <c r="G11" s="15"/>
      <c r="H11" s="15"/>
      <c r="I11" s="15"/>
      <c r="J11" s="16"/>
      <c r="K11" s="15"/>
      <c r="L11" s="15"/>
      <c r="M11" s="4"/>
      <c r="N11" s="4"/>
      <c r="O11" s="4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6" x14ac:dyDescent="0.2">
      <c r="A12" s="74" t="s">
        <v>12</v>
      </c>
      <c r="B12" s="56"/>
      <c r="C12" s="17" t="s">
        <v>13</v>
      </c>
      <c r="D12" s="18"/>
      <c r="E12" s="19" t="s">
        <v>14</v>
      </c>
      <c r="F12" s="20"/>
      <c r="G12" s="21" t="s">
        <v>15</v>
      </c>
      <c r="H12" s="22"/>
      <c r="I12" s="1"/>
      <c r="J12" s="23"/>
      <c r="K12" s="23" t="s">
        <v>16</v>
      </c>
      <c r="L12" s="1"/>
      <c r="M12" s="1"/>
      <c r="N12" s="1"/>
      <c r="O12" s="24"/>
      <c r="P12" s="1"/>
      <c r="Q12" s="1"/>
      <c r="R12" s="1"/>
      <c r="S12" s="1"/>
      <c r="T12" s="1"/>
      <c r="U12" s="1"/>
      <c r="V12" s="1"/>
      <c r="W12" s="1"/>
      <c r="X12" s="75"/>
      <c r="Y12" s="56"/>
      <c r="Z12" s="56"/>
      <c r="AA12" s="56"/>
    </row>
    <row r="13" spans="1:27" ht="2.25" customHeight="1" x14ac:dyDescent="0.2">
      <c r="A13" s="2"/>
      <c r="B13" s="14"/>
      <c r="C13" s="25"/>
      <c r="D13" s="19"/>
      <c r="E13" s="19"/>
      <c r="F13" s="19"/>
      <c r="G13" s="19"/>
      <c r="H13" s="19"/>
      <c r="I13" s="21"/>
      <c r="J13" s="19"/>
      <c r="K13" s="1"/>
      <c r="L13" s="1"/>
      <c r="M13" s="1"/>
      <c r="N13" s="1"/>
      <c r="O13" s="26"/>
      <c r="P13" s="1"/>
      <c r="Q13" s="1">
        <v>450215</v>
      </c>
      <c r="R13" s="1"/>
      <c r="S13" s="1"/>
      <c r="T13" s="1"/>
      <c r="U13" s="1"/>
      <c r="V13" s="1"/>
      <c r="W13" s="1"/>
      <c r="X13" s="56"/>
      <c r="Y13" s="56"/>
      <c r="Z13" s="56"/>
      <c r="AA13" s="56"/>
    </row>
    <row r="14" spans="1:27" ht="14.25" customHeight="1" x14ac:dyDescent="0.2">
      <c r="A14" s="27"/>
      <c r="B14" s="76" t="s">
        <v>17</v>
      </c>
      <c r="C14" s="56"/>
      <c r="D14" s="18"/>
      <c r="E14" s="17" t="s">
        <v>18</v>
      </c>
      <c r="F14" s="20"/>
      <c r="G14" s="17" t="s">
        <v>19</v>
      </c>
      <c r="H14" s="77"/>
      <c r="I14" s="70"/>
      <c r="J14" s="1"/>
      <c r="K14" s="78"/>
      <c r="L14" s="69"/>
      <c r="M14" s="69"/>
      <c r="N14" s="70"/>
      <c r="O14" s="26"/>
      <c r="P14" s="1"/>
      <c r="Q14" s="1"/>
      <c r="R14" s="1"/>
      <c r="S14" s="1"/>
      <c r="T14" s="1"/>
      <c r="U14" s="1"/>
      <c r="V14" s="1"/>
      <c r="W14" s="1"/>
      <c r="X14" s="56"/>
      <c r="Y14" s="56"/>
      <c r="Z14" s="56"/>
      <c r="AA14" s="56"/>
    </row>
    <row r="15" spans="1:27" ht="2.25" customHeight="1" x14ac:dyDescent="0.2">
      <c r="A15" s="27"/>
      <c r="B15" s="17"/>
      <c r="C15" s="17"/>
      <c r="D15" s="17"/>
      <c r="E15" s="17"/>
      <c r="F15" s="17"/>
      <c r="G15" s="17"/>
      <c r="H15" s="17"/>
      <c r="I15" s="17"/>
      <c r="J15" s="28"/>
      <c r="K15" s="28"/>
      <c r="L15" s="22"/>
      <c r="M15" s="29"/>
      <c r="N15" s="29"/>
      <c r="O15" s="26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8.75" customHeight="1" x14ac:dyDescent="0.2">
      <c r="A16" s="27"/>
      <c r="B16" s="76" t="s">
        <v>20</v>
      </c>
      <c r="C16" s="56"/>
      <c r="D16" s="30"/>
      <c r="E16" s="25"/>
      <c r="F16" s="23"/>
      <c r="G16" s="1"/>
      <c r="H16" s="1"/>
      <c r="I16" s="1"/>
      <c r="J16" s="31"/>
      <c r="K16" s="79" t="str">
        <f>IF(M9&lt;K14,"ERROR, EL VALOR DEL PAGO SUPERA EL CONTRATO"," ")</f>
        <v xml:space="preserve"> </v>
      </c>
      <c r="L16" s="56"/>
      <c r="M16" s="56"/>
      <c r="N16" s="56"/>
      <c r="O16" s="26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2.25" customHeight="1" x14ac:dyDescent="0.2">
      <c r="A17" s="27"/>
      <c r="B17" s="17"/>
      <c r="C17" s="17"/>
      <c r="D17" s="25"/>
      <c r="E17" s="25"/>
      <c r="F17" s="25"/>
      <c r="G17" s="25"/>
      <c r="H17" s="25"/>
      <c r="I17" s="25"/>
      <c r="J17" s="19"/>
      <c r="K17" s="19"/>
      <c r="L17" s="22"/>
      <c r="M17" s="29"/>
      <c r="N17" s="29"/>
      <c r="O17" s="26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2.25" hidden="1" customHeight="1" x14ac:dyDescent="0.2">
      <c r="A18" s="27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3"/>
      <c r="N18" s="33"/>
      <c r="O18" s="34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8.75" customHeight="1" x14ac:dyDescent="0.2">
      <c r="A19" s="80" t="str">
        <f>IF(C9="CI","",IF(C9="SU","REGIMEN SIMPLIFICADO",IF(C9="SS","REGIMEN SIMPLIFICADO","")))</f>
        <v>REGIMEN SIMPLIFICADO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35" t="s">
        <v>21</v>
      </c>
      <c r="N19" s="35" t="s">
        <v>22</v>
      </c>
      <c r="O19" s="36" t="s">
        <v>23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3" customHeight="1" x14ac:dyDescent="0.2">
      <c r="A20" s="27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32"/>
      <c r="N20" s="32"/>
      <c r="O20" s="37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 x14ac:dyDescent="0.2">
      <c r="A21" s="38">
        <v>1</v>
      </c>
      <c r="B21" s="53" t="s">
        <v>37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40"/>
      <c r="N21" s="40"/>
      <c r="O21" s="40"/>
      <c r="P21" s="1"/>
      <c r="Q21" s="1"/>
      <c r="R21" s="1"/>
      <c r="S21" s="1"/>
      <c r="T21" s="1"/>
      <c r="U21" s="1">
        <v>2015</v>
      </c>
      <c r="V21" s="1"/>
      <c r="W21" s="1"/>
      <c r="X21" s="1"/>
      <c r="Y21" s="1"/>
      <c r="Z21" s="1"/>
      <c r="AA21" s="1"/>
    </row>
    <row r="22" spans="1:27" s="52" customFormat="1" ht="15.75" customHeight="1" x14ac:dyDescent="0.2">
      <c r="A22" s="38">
        <v>2</v>
      </c>
      <c r="B22" s="39" t="s">
        <v>42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40"/>
      <c r="N22" s="40"/>
      <c r="O22" s="40"/>
      <c r="P22" s="1"/>
      <c r="Q22" s="1"/>
      <c r="R22" s="1"/>
      <c r="S22" s="1"/>
      <c r="T22" s="1"/>
      <c r="U22" s="1">
        <v>2016</v>
      </c>
      <c r="V22" s="1"/>
      <c r="W22" s="1"/>
      <c r="X22" s="1"/>
      <c r="Y22" s="1"/>
      <c r="Z22" s="1"/>
      <c r="AA22" s="1"/>
    </row>
    <row r="23" spans="1:27" ht="15.75" customHeight="1" x14ac:dyDescent="0.2">
      <c r="A23" s="38">
        <v>3</v>
      </c>
      <c r="B23" s="81" t="str">
        <f>IF(C9="CI","CONTRATO INTERADMINISTRATIVO O CONVENIO",IF(C9="SU","CONTRATO DE PRESTACION DE SERVICIOS U HONORARIOS ( PARA EL PRIMER DESEMBOLSO)",IF(C9="SS","CONTRATO DE PRESTACION DE SERVICIOS U HONORARIOS ( PARA EL PRIMER DESEMBOLSO)","")))</f>
        <v>CONTRATO DE PRESTACION DE SERVICIOS U HONORARIOS ( PARA EL PRIMER DESEMBOLSO)</v>
      </c>
      <c r="C23" s="56"/>
      <c r="D23" s="56"/>
      <c r="E23" s="56"/>
      <c r="F23" s="56"/>
      <c r="G23" s="56"/>
      <c r="H23" s="56"/>
      <c r="I23" s="56"/>
      <c r="J23" s="56"/>
      <c r="K23" s="56"/>
      <c r="L23" s="61"/>
      <c r="M23" s="40"/>
      <c r="N23" s="40"/>
      <c r="O23" s="40"/>
      <c r="P23" s="1"/>
      <c r="Q23" s="1"/>
      <c r="R23" s="1"/>
      <c r="S23" s="1"/>
      <c r="T23" s="1" t="s">
        <v>24</v>
      </c>
      <c r="U23" s="1">
        <v>2017</v>
      </c>
      <c r="V23" s="1"/>
      <c r="W23" s="1"/>
      <c r="X23" s="1"/>
      <c r="Y23" s="1"/>
      <c r="Z23" s="1"/>
      <c r="AA23" s="1"/>
    </row>
    <row r="24" spans="1:27" ht="15.75" customHeight="1" x14ac:dyDescent="0.2">
      <c r="A24" s="38">
        <v>4</v>
      </c>
      <c r="B24" s="81" t="s">
        <v>25</v>
      </c>
      <c r="C24" s="56"/>
      <c r="D24" s="56"/>
      <c r="E24" s="56"/>
      <c r="F24" s="56"/>
      <c r="G24" s="56"/>
      <c r="H24" s="56"/>
      <c r="I24" s="56"/>
      <c r="J24" s="56"/>
      <c r="K24" s="56"/>
      <c r="L24" s="61"/>
      <c r="M24" s="40"/>
      <c r="N24" s="40"/>
      <c r="O24" s="40"/>
      <c r="P24" s="1"/>
      <c r="Q24" s="1"/>
      <c r="R24" s="1"/>
      <c r="S24" s="1"/>
      <c r="T24" s="1" t="s">
        <v>26</v>
      </c>
      <c r="U24" s="1">
        <v>2018</v>
      </c>
      <c r="V24" s="1"/>
      <c r="W24" s="1"/>
      <c r="X24" s="1"/>
      <c r="Y24" s="1"/>
      <c r="Z24" s="1"/>
      <c r="AA24" s="1"/>
    </row>
    <row r="25" spans="1:27" ht="15.75" customHeight="1" x14ac:dyDescent="0.2">
      <c r="A25" s="38">
        <v>5</v>
      </c>
      <c r="B25" s="81" t="s">
        <v>27</v>
      </c>
      <c r="C25" s="56"/>
      <c r="D25" s="56"/>
      <c r="E25" s="56"/>
      <c r="F25" s="56"/>
      <c r="G25" s="56"/>
      <c r="H25" s="56"/>
      <c r="I25" s="56"/>
      <c r="J25" s="56"/>
      <c r="K25" s="56"/>
      <c r="L25" s="61"/>
      <c r="M25" s="40"/>
      <c r="N25" s="40"/>
      <c r="O25" s="40"/>
      <c r="P25" s="1"/>
      <c r="Q25" s="1"/>
      <c r="R25" s="1"/>
      <c r="S25" s="1"/>
      <c r="T25" s="1" t="s">
        <v>28</v>
      </c>
      <c r="U25" s="1">
        <v>2019</v>
      </c>
      <c r="V25" s="1"/>
      <c r="W25" s="1"/>
      <c r="X25" s="1"/>
      <c r="Y25" s="1"/>
      <c r="Z25" s="1"/>
      <c r="AA25" s="1"/>
    </row>
    <row r="26" spans="1:27" ht="15.75" customHeight="1" x14ac:dyDescent="0.2">
      <c r="A26" s="38">
        <v>6</v>
      </c>
      <c r="B26" s="39" t="s">
        <v>39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40"/>
      <c r="N26" s="40"/>
      <c r="O26" s="40"/>
      <c r="P26" s="1"/>
      <c r="Q26" s="1"/>
      <c r="R26" s="1"/>
      <c r="S26" s="1"/>
      <c r="T26" s="1" t="s">
        <v>29</v>
      </c>
      <c r="U26" s="1">
        <v>2020</v>
      </c>
      <c r="V26" s="1"/>
      <c r="W26" s="1"/>
      <c r="X26" s="1"/>
      <c r="Y26" s="1"/>
      <c r="Z26" s="1"/>
      <c r="AA26" s="1"/>
    </row>
    <row r="27" spans="1:27" ht="15.75" customHeight="1" x14ac:dyDescent="0.2">
      <c r="A27" s="38">
        <v>7</v>
      </c>
      <c r="B27" s="81" t="s">
        <v>40</v>
      </c>
      <c r="C27" s="56"/>
      <c r="D27" s="56"/>
      <c r="E27" s="56"/>
      <c r="F27" s="56"/>
      <c r="G27" s="56"/>
      <c r="H27" s="56"/>
      <c r="I27" s="56"/>
      <c r="J27" s="56"/>
      <c r="K27" s="56"/>
      <c r="L27" s="61"/>
      <c r="M27" s="40"/>
      <c r="N27" s="40"/>
      <c r="O27" s="40"/>
      <c r="P27" s="1"/>
      <c r="Q27" s="1"/>
      <c r="R27" s="1"/>
      <c r="S27" s="1"/>
      <c r="T27" s="1"/>
      <c r="U27" s="1">
        <v>2021</v>
      </c>
      <c r="V27" s="1"/>
      <c r="W27" s="1"/>
      <c r="X27" s="1"/>
      <c r="Y27" s="1"/>
      <c r="Z27" s="1"/>
      <c r="AA27" s="1"/>
    </row>
    <row r="28" spans="1:27" ht="15.75" customHeight="1" x14ac:dyDescent="0.2">
      <c r="A28" s="38">
        <v>8</v>
      </c>
      <c r="B28" s="81" t="s">
        <v>41</v>
      </c>
      <c r="C28" s="56"/>
      <c r="D28" s="56"/>
      <c r="E28" s="56"/>
      <c r="F28" s="56"/>
      <c r="G28" s="56"/>
      <c r="H28" s="56"/>
      <c r="I28" s="56"/>
      <c r="J28" s="56"/>
      <c r="K28" s="56"/>
      <c r="L28" s="61"/>
      <c r="M28" s="40"/>
      <c r="N28" s="40"/>
      <c r="O28" s="40"/>
      <c r="P28" s="1"/>
      <c r="Q28" s="1"/>
      <c r="R28" s="1"/>
      <c r="S28" s="1"/>
      <c r="T28" s="1"/>
      <c r="U28" s="1">
        <v>2022</v>
      </c>
      <c r="V28" s="1"/>
      <c r="W28" s="1"/>
      <c r="X28" s="1"/>
      <c r="Y28" s="1"/>
      <c r="Z28" s="1"/>
      <c r="AA28" s="1"/>
    </row>
    <row r="29" spans="1:27" ht="15.75" customHeight="1" x14ac:dyDescent="0.2">
      <c r="A29" s="38">
        <v>9</v>
      </c>
      <c r="B29" s="81" t="s">
        <v>30</v>
      </c>
      <c r="C29" s="56"/>
      <c r="D29" s="56"/>
      <c r="E29" s="56"/>
      <c r="F29" s="56"/>
      <c r="G29" s="56"/>
      <c r="H29" s="56"/>
      <c r="I29" s="56"/>
      <c r="J29" s="56"/>
      <c r="K29" s="56"/>
      <c r="L29" s="61"/>
      <c r="M29" s="40"/>
      <c r="N29" s="40"/>
      <c r="O29" s="40"/>
      <c r="P29" s="1"/>
      <c r="Q29" s="1"/>
      <c r="R29" s="1"/>
      <c r="S29" s="1"/>
      <c r="T29" s="1"/>
      <c r="U29" s="1">
        <v>2023</v>
      </c>
      <c r="V29" s="1"/>
      <c r="W29" s="1"/>
      <c r="X29" s="1"/>
      <c r="Y29" s="1"/>
      <c r="Z29" s="1"/>
      <c r="AA29" s="1"/>
    </row>
    <row r="30" spans="1:27" ht="28" customHeight="1" x14ac:dyDescent="0.2">
      <c r="A30" s="38">
        <v>10</v>
      </c>
      <c r="B30" s="82" t="str">
        <f>IF(C9="CI","CERTIFICADO DE CUMPLIMIENTO  (*) - FOTOCOPIA  (NO APLICA PARA ANTICIPOS)",IF(C9="SU","PLANILLA   O  CERTIFICADO DE CONTADOR DE  LOS APORTES A SEGURIDAD SOCIAL",IF(C9="SS"," 
APORTE A SEGURIDAD SOCIAL (PLANILLA Y CONSIGNACION ORIGINAL) - SOBRE EL 40% DEL VALOR MENSUAL DEL CONTRATO O DEL ANTICIPO            
","")))</f>
        <v xml:space="preserve"> 
APORTE A SEGURIDAD SOCIAL (PLANILLA Y CONSIGNACION ORIGINAL) - SOBRE EL 40% DEL VALOR MENSUAL DEL CONTRATO O DEL ANTICIPO            
</v>
      </c>
      <c r="C30" s="56"/>
      <c r="D30" s="56"/>
      <c r="E30" s="56"/>
      <c r="F30" s="56"/>
      <c r="G30" s="56"/>
      <c r="H30" s="56"/>
      <c r="I30" s="56"/>
      <c r="J30" s="56"/>
      <c r="K30" s="56"/>
      <c r="L30" s="61"/>
      <c r="M30" s="40"/>
      <c r="N30" s="40"/>
      <c r="O30" s="40"/>
      <c r="P30" s="1"/>
      <c r="Q30" s="1"/>
      <c r="R30" s="1"/>
      <c r="S30" s="1"/>
      <c r="T30" s="1"/>
      <c r="U30" s="1">
        <v>2024</v>
      </c>
      <c r="V30" s="1"/>
      <c r="W30" s="1"/>
      <c r="X30" s="1"/>
      <c r="Y30" s="1"/>
      <c r="Z30" s="1"/>
      <c r="AA30" s="1"/>
    </row>
    <row r="31" spans="1:27" ht="38" customHeight="1" x14ac:dyDescent="0.2">
      <c r="A31" s="38">
        <v>11</v>
      </c>
      <c r="B31" s="83" t="str">
        <f>IF(C9="CI","CERTIFICADO DE INGRESO A ALMACEN ",IF(C9="SU","CERTIFICADO DE CUMPLIMIENTO EMITIDO POR EL SUPERVISOR  JUNTO CON EL RECIBO DE PAGO DE ESTAMPILLAS (*) - FOTOCOPIA  (NO APLICA PARA ANTICIPOS)",IF(C9="SS"," 
CERTIFICADO DE CUMPLIMIENTO EMITIDO POR EL SUPERVISOR  JUNTO CON EL CERTIFICADO EMITIDO POR EL DAC Y EL RECIBO DE PAGO DE ESTAMPILLAS (*)  - FOTOCOPIA  (NO APLICA PARA ANTICIPOS)            
","")))</f>
        <v xml:space="preserve"> 
CERTIFICADO DE CUMPLIMIENTO EMITIDO POR EL SUPERVISOR  JUNTO CON EL CERTIFICADO EMITIDO POR EL DAC Y EL RECIBO DE PAGO DE ESTAMPILLAS (*)  - FOTOCOPIA  (NO APLICA PARA ANTICIPOS)            
</v>
      </c>
      <c r="C31" s="84"/>
      <c r="D31" s="84"/>
      <c r="E31" s="84"/>
      <c r="F31" s="84"/>
      <c r="G31" s="84"/>
      <c r="H31" s="84"/>
      <c r="I31" s="84"/>
      <c r="J31" s="84"/>
      <c r="K31" s="84"/>
      <c r="L31" s="85"/>
      <c r="M31" s="40"/>
      <c r="N31" s="40"/>
      <c r="O31" s="40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24.75" customHeight="1" x14ac:dyDescent="0.2">
      <c r="A32" s="38">
        <v>12</v>
      </c>
      <c r="B32" s="82" t="str">
        <f>IF(C9="CI","CERTIFICACION BANCARIA - (VERIFICAR QUE LA CUENTA SE ENCUENTRE ACTIVA Y A NOMBRE DEL BENEFICIARIO)",IF(C9="SU","CERTIFICADO DE CAMARA DE COMERCIO (si tienen establecimiento comercial)",IF(C9="SS"," 
FORMATO DE BENEFICIO PARA LA REDUCCION DE RTE FUENTE        
","")))</f>
        <v xml:space="preserve"> 
FORMATO DE BENEFICIO PARA LA REDUCCION DE RTE FUENTE        
</v>
      </c>
      <c r="C32" s="56"/>
      <c r="D32" s="56"/>
      <c r="E32" s="56"/>
      <c r="F32" s="56"/>
      <c r="G32" s="56"/>
      <c r="H32" s="56"/>
      <c r="I32" s="56"/>
      <c r="J32" s="56"/>
      <c r="K32" s="56"/>
      <c r="L32" s="61"/>
      <c r="M32" s="40"/>
      <c r="N32" s="40"/>
      <c r="O32" s="40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27.75" customHeight="1" x14ac:dyDescent="0.2">
      <c r="A33" s="41" t="str">
        <f>IF(C9="CI","",IF(C9="SU","13",IF(C9="SS","13","")))</f>
        <v>13</v>
      </c>
      <c r="B33" s="82" t="str">
        <f>IF(C9="CI","",IF(C9="SU","INGRESO DE ALMACEN (NO APLICA PARA ANTICIPOS)",IF(C9="SS"," 
CERTIFICACION BANCARIA - (VERIFICAR QUE LA CUENTA SE ENCUENTRE ACTIVA Y A NOMBRE DEL BENEFICIARIO)         
","")))</f>
        <v xml:space="preserve"> 
CERTIFICACION BANCARIA - (VERIFICAR QUE LA CUENTA SE ENCUENTRE ACTIVA Y A NOMBRE DEL BENEFICIARIO)         
</v>
      </c>
      <c r="C33" s="56"/>
      <c r="D33" s="56"/>
      <c r="E33" s="56"/>
      <c r="F33" s="56"/>
      <c r="G33" s="56"/>
      <c r="H33" s="56"/>
      <c r="I33" s="56"/>
      <c r="J33" s="56"/>
      <c r="K33" s="56"/>
      <c r="L33" s="61"/>
      <c r="M33" s="40"/>
      <c r="N33" s="40"/>
      <c r="O33" s="40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27" customHeight="1" x14ac:dyDescent="0.2">
      <c r="A34" s="41" t="str">
        <f>IF(C9="CI","",IF(C9="SU","14",IF(C9="SS"," 
","")))</f>
        <v xml:space="preserve"> 
</v>
      </c>
      <c r="B34" s="93" t="str">
        <f>IF(C9="CI","",IF(C9="SU","CERTIFICACION BANCARIA - (VERIFICAR QUE LA CUENTA SE ENCUENTRE ACTIVA Y A NOMBRE DEL BENEFICIARIO)",IF(C9="SS"," 
","")))</f>
        <v xml:space="preserve"> 
</v>
      </c>
      <c r="C34" s="56"/>
      <c r="D34" s="56"/>
      <c r="E34" s="56"/>
      <c r="F34" s="56"/>
      <c r="G34" s="56"/>
      <c r="H34" s="56"/>
      <c r="I34" s="56"/>
      <c r="J34" s="56"/>
      <c r="K34" s="56"/>
      <c r="L34" s="61"/>
      <c r="M34" s="40"/>
      <c r="N34" s="40"/>
      <c r="O34" s="40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34.5" customHeight="1" x14ac:dyDescent="0.2">
      <c r="A35" s="94" t="str">
        <f>IF(C9="CI","",IF(C9="SU","REGIMEN COMUN",IF(C9="SS"," 
REGIMEN COMUN         
","")))</f>
        <v xml:space="preserve"> 
REGIMEN COMUN         
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95"/>
      <c r="N35" s="69"/>
      <c r="O35" s="70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 x14ac:dyDescent="0.2">
      <c r="A36" s="41" t="str">
        <f>IF(C9="SS","14",IF(C9="SU","15",""))</f>
        <v>14</v>
      </c>
      <c r="B36" s="81" t="str">
        <f>IF(C9="SS"," FACTURA CORRECTAMENTE DILIGENCIADA (No aplica para anticipos)       
",IF(C9="SU","FACTURA CORRECTAMENTE DILIGENCIADA(No aplica para anticipos)",""))</f>
        <v xml:space="preserve"> FACTURA CORRECTAMENTE DILIGENCIADA (No aplica para anticipos)       
</v>
      </c>
      <c r="C36" s="56"/>
      <c r="D36" s="56"/>
      <c r="E36" s="56"/>
      <c r="F36" s="56"/>
      <c r="G36" s="56"/>
      <c r="H36" s="56"/>
      <c r="I36" s="56"/>
      <c r="J36" s="56"/>
      <c r="K36" s="56"/>
      <c r="L36" s="61"/>
      <c r="M36" s="40"/>
      <c r="N36" s="40"/>
      <c r="O36" s="40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 x14ac:dyDescent="0.2">
      <c r="A37" s="41" t="str">
        <f>IF(C9="SS","15","")</f>
        <v>15</v>
      </c>
      <c r="B37" s="81" t="str">
        <f>IF(C9="SS","APORTE A SEGURIDAD SOCIAL (Sobre el 40% del valor del contrato antes de IVA","")</f>
        <v>APORTE A SEGURIDAD SOCIAL (Sobre el 40% del valor del contrato antes de IVA</v>
      </c>
      <c r="C37" s="56"/>
      <c r="D37" s="56"/>
      <c r="E37" s="56"/>
      <c r="F37" s="56"/>
      <c r="G37" s="56"/>
      <c r="H37" s="56"/>
      <c r="I37" s="56"/>
      <c r="J37" s="56"/>
      <c r="K37" s="56"/>
      <c r="L37" s="61"/>
      <c r="M37" s="40"/>
      <c r="N37" s="40"/>
      <c r="O37" s="40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7.25" customHeight="1" x14ac:dyDescent="0.2">
      <c r="A38" s="27"/>
      <c r="B38" s="32"/>
      <c r="C38" s="32"/>
      <c r="D38" s="32"/>
      <c r="E38" s="32"/>
      <c r="F38" s="32"/>
      <c r="G38" s="32"/>
      <c r="H38" s="32"/>
      <c r="I38" s="32"/>
      <c r="J38" s="32"/>
      <c r="K38" s="76" t="s">
        <v>31</v>
      </c>
      <c r="L38" s="56"/>
      <c r="M38" s="56"/>
      <c r="N38" s="40"/>
      <c r="O38" s="42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 x14ac:dyDescent="0.2">
      <c r="A39" s="27"/>
      <c r="B39" s="23" t="s">
        <v>44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5"/>
      <c r="N39" s="25"/>
      <c r="O39" s="43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 x14ac:dyDescent="0.2">
      <c r="A40" s="27"/>
      <c r="B40" s="86" t="s">
        <v>45</v>
      </c>
      <c r="C40" s="87"/>
      <c r="D40" s="87"/>
      <c r="E40" s="87"/>
      <c r="F40" s="87"/>
      <c r="G40" s="87"/>
      <c r="H40" s="87"/>
      <c r="I40" s="87"/>
      <c r="J40" s="87"/>
      <c r="K40" s="32"/>
      <c r="L40" s="32"/>
      <c r="M40" s="31"/>
      <c r="N40" s="31"/>
      <c r="O40" s="44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1.25" customHeight="1" x14ac:dyDescent="0.2">
      <c r="A41" s="27"/>
      <c r="B41" s="45"/>
      <c r="C41" s="45"/>
      <c r="D41" s="45"/>
      <c r="E41" s="45"/>
      <c r="F41" s="45"/>
      <c r="G41" s="45"/>
      <c r="H41" s="45"/>
      <c r="I41" s="45"/>
      <c r="J41" s="32"/>
      <c r="K41" s="32"/>
      <c r="L41" s="23" t="s">
        <v>43</v>
      </c>
      <c r="M41" s="32"/>
      <c r="N41" s="32"/>
      <c r="O41" s="37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">
      <c r="A42" s="27"/>
      <c r="B42" s="46" t="s">
        <v>4</v>
      </c>
      <c r="C42" s="88"/>
      <c r="D42" s="69"/>
      <c r="E42" s="69"/>
      <c r="F42" s="69"/>
      <c r="G42" s="69"/>
      <c r="H42" s="69"/>
      <c r="I42" s="69"/>
      <c r="J42" s="70"/>
      <c r="K42" s="32"/>
      <c r="L42" s="47"/>
      <c r="M42" s="47"/>
      <c r="N42" s="47"/>
      <c r="O42" s="48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">
      <c r="A43" s="27"/>
      <c r="B43" s="46" t="s">
        <v>32</v>
      </c>
      <c r="C43" s="89"/>
      <c r="D43" s="69"/>
      <c r="E43" s="69"/>
      <c r="F43" s="69"/>
      <c r="G43" s="69"/>
      <c r="H43" s="69"/>
      <c r="I43" s="69"/>
      <c r="J43" s="70"/>
      <c r="K43" s="32"/>
      <c r="L43" s="90"/>
      <c r="M43" s="58"/>
      <c r="N43" s="58"/>
      <c r="O43" s="59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 x14ac:dyDescent="0.2">
      <c r="A44" s="27"/>
      <c r="B44" s="46" t="s">
        <v>46</v>
      </c>
      <c r="C44" s="88"/>
      <c r="D44" s="69"/>
      <c r="E44" s="69"/>
      <c r="F44" s="69"/>
      <c r="G44" s="69"/>
      <c r="H44" s="69"/>
      <c r="I44" s="69"/>
      <c r="J44" s="70"/>
      <c r="K44" s="32"/>
      <c r="L44" s="23" t="s">
        <v>33</v>
      </c>
      <c r="M44" s="49"/>
      <c r="N44" s="49"/>
      <c r="O44" s="50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 x14ac:dyDescent="0.2">
      <c r="A45" s="27"/>
      <c r="B45" s="46" t="s">
        <v>34</v>
      </c>
      <c r="C45" s="88"/>
      <c r="D45" s="69"/>
      <c r="E45" s="69"/>
      <c r="F45" s="69"/>
      <c r="G45" s="69"/>
      <c r="H45" s="69"/>
      <c r="I45" s="69"/>
      <c r="J45" s="70"/>
      <c r="K45" s="32"/>
      <c r="L45" s="32"/>
      <c r="M45" s="32"/>
      <c r="N45" s="32"/>
      <c r="O45" s="37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4.5" customHeight="1" x14ac:dyDescent="0.2">
      <c r="A46" s="27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7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39" customHeight="1" x14ac:dyDescent="0.2">
      <c r="A47" s="91" t="s">
        <v>35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6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 x14ac:dyDescent="0.2">
      <c r="A48" s="92" t="s">
        <v>36</v>
      </c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6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3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 x14ac:dyDescent="0.2">
      <c r="A50" s="32"/>
      <c r="B50" s="23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5.7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</sheetData>
  <mergeCells count="46">
    <mergeCell ref="C44:J44"/>
    <mergeCell ref="C45:J45"/>
    <mergeCell ref="A47:O47"/>
    <mergeCell ref="A48:O48"/>
    <mergeCell ref="B33:L33"/>
    <mergeCell ref="B34:L34"/>
    <mergeCell ref="A35:L35"/>
    <mergeCell ref="M35:O35"/>
    <mergeCell ref="B36:L36"/>
    <mergeCell ref="B37:L37"/>
    <mergeCell ref="K38:M38"/>
    <mergeCell ref="B31:L31"/>
    <mergeCell ref="B32:L32"/>
    <mergeCell ref="B40:J40"/>
    <mergeCell ref="C42:J42"/>
    <mergeCell ref="C43:J43"/>
    <mergeCell ref="L43:O43"/>
    <mergeCell ref="B25:L25"/>
    <mergeCell ref="B27:L27"/>
    <mergeCell ref="B28:L28"/>
    <mergeCell ref="B29:L29"/>
    <mergeCell ref="B30:L30"/>
    <mergeCell ref="B16:C16"/>
    <mergeCell ref="K16:N16"/>
    <mergeCell ref="A19:L19"/>
    <mergeCell ref="B23:L23"/>
    <mergeCell ref="B24:L24"/>
    <mergeCell ref="A12:B12"/>
    <mergeCell ref="X12:AA14"/>
    <mergeCell ref="B14:C14"/>
    <mergeCell ref="H14:I14"/>
    <mergeCell ref="K14:N14"/>
    <mergeCell ref="A1:C3"/>
    <mergeCell ref="D1:O1"/>
    <mergeCell ref="D2:O2"/>
    <mergeCell ref="D3:O3"/>
    <mergeCell ref="A9:B9"/>
    <mergeCell ref="D9:I9"/>
    <mergeCell ref="J9:L9"/>
    <mergeCell ref="M9:O9"/>
    <mergeCell ref="I7:K7"/>
    <mergeCell ref="M7:O7"/>
    <mergeCell ref="A5:B6"/>
    <mergeCell ref="C5:O6"/>
    <mergeCell ref="A7:B7"/>
    <mergeCell ref="C7:F7"/>
  </mergeCells>
  <conditionalFormatting sqref="D12">
    <cfRule type="colorScale" priority="1">
      <colorScale>
        <cfvo type="min"/>
        <cfvo type="max"/>
        <color rgb="FFFF7128"/>
        <color rgb="FFFFEF9C"/>
      </colorScale>
    </cfRule>
  </conditionalFormatting>
  <conditionalFormatting sqref="D12">
    <cfRule type="colorScale" priority="2">
      <colorScale>
        <cfvo type="min"/>
        <cfvo type="max"/>
        <color rgb="FFFF0000"/>
        <color rgb="FFFFEF9C"/>
      </colorScale>
    </cfRule>
  </conditionalFormatting>
  <conditionalFormatting sqref="D12">
    <cfRule type="colorScale" priority="3">
      <colorScale>
        <cfvo type="min"/>
        <cfvo type="max"/>
        <color rgb="FFFF7128"/>
        <color rgb="FFFFEF9C"/>
      </colorScale>
    </cfRule>
  </conditionalFormatting>
  <conditionalFormatting sqref="D14">
    <cfRule type="colorScale" priority="4">
      <colorScale>
        <cfvo type="min"/>
        <cfvo type="max"/>
        <color rgb="FFFF7128"/>
        <color rgb="FFFFEF9C"/>
      </colorScale>
    </cfRule>
  </conditionalFormatting>
  <conditionalFormatting sqref="D14">
    <cfRule type="colorScale" priority="5">
      <colorScale>
        <cfvo type="min"/>
        <cfvo type="max"/>
        <color rgb="FFFF0000"/>
        <color rgb="FFFFEF9C"/>
      </colorScale>
    </cfRule>
  </conditionalFormatting>
  <conditionalFormatting sqref="D14">
    <cfRule type="colorScale" priority="6">
      <colorScale>
        <cfvo type="min"/>
        <cfvo type="max"/>
        <color rgb="FFFF7128"/>
        <color rgb="FFFFEF9C"/>
      </colorScale>
    </cfRule>
  </conditionalFormatting>
  <conditionalFormatting sqref="D14">
    <cfRule type="colorScale" priority="7">
      <colorScale>
        <cfvo type="formula" val="0"/>
        <cfvo type="max"/>
        <color rgb="FFFF7128"/>
        <color rgb="FFFFEF9C"/>
      </colorScale>
    </cfRule>
  </conditionalFormatting>
  <conditionalFormatting sqref="D14">
    <cfRule type="colorScale" priority="8">
      <colorScale>
        <cfvo type="min"/>
        <cfvo type="max"/>
        <color rgb="FFFFEF9C"/>
        <color rgb="FFFF7128"/>
      </colorScale>
    </cfRule>
  </conditionalFormatting>
  <conditionalFormatting sqref="D14">
    <cfRule type="expression" dxfId="4" priority="9">
      <formula>"X"+$D$14</formula>
    </cfRule>
  </conditionalFormatting>
  <conditionalFormatting sqref="C5:C6">
    <cfRule type="containsBlanks" dxfId="3" priority="10">
      <formula>LEN(TRIM(C5))=0</formula>
    </cfRule>
  </conditionalFormatting>
  <conditionalFormatting sqref="C5 C7 H7 L7 F12 F14 H14 M9 K14 M36:N37 C42:J45 M21:N34">
    <cfRule type="containsBlanks" dxfId="2" priority="11">
      <formula>LEN(TRIM(C5))=0</formula>
    </cfRule>
  </conditionalFormatting>
  <conditionalFormatting sqref="M7:O7">
    <cfRule type="containsBlanks" dxfId="1" priority="12">
      <formula>LEN(TRIM(M7))=0</formula>
    </cfRule>
  </conditionalFormatting>
  <conditionalFormatting sqref="M34:N34">
    <cfRule type="containsBlanks" dxfId="0" priority="13">
      <formula>LEN(TRIM(M34))=0</formula>
    </cfRule>
  </conditionalFormatting>
  <dataValidations count="14">
    <dataValidation type="decimal" allowBlank="1" showInputMessage="1" showErrorMessage="1" prompt=" - Por favor digite el valor del contrato en números, sin puntos , ni comas, excepto decimales" sqref="M9" xr:uid="{00000000-0002-0000-0000-000000000000}">
      <formula1>0</formula1>
      <formula2>999999999999999</formula2>
    </dataValidation>
    <dataValidation type="decimal" allowBlank="1" showInputMessage="1" showErrorMessage="1" prompt=" - Por favor digite el valor el pago en números sin puntos, ni comas, excepto decimales" sqref="K14" xr:uid="{00000000-0002-0000-0000-000001000000}">
      <formula1>1</formula1>
      <formula2>999999999</formula2>
    </dataValidation>
    <dataValidation type="decimal" allowBlank="1" showInputMessage="1" showErrorMessage="1" prompt=" - Por favor digite el número de folios por cada item que aplique, si no aplica digite el número cero (0)" sqref="N36:N37 N21:N34" xr:uid="{00000000-0002-0000-0000-000002000000}">
      <formula1>0</formula1>
      <formula2>999</formula2>
    </dataValidation>
    <dataValidation type="list" allowBlank="1" showInputMessage="1" showErrorMessage="1" prompt=" - " sqref="M36:M37 M21:M34" xr:uid="{00000000-0002-0000-0000-000003000000}">
      <formula1>$S$5:$S$8</formula1>
    </dataValidation>
    <dataValidation type="decimal" allowBlank="1" showInputMessage="1" showErrorMessage="1" prompt=" - Por favor digite el número del pago, si es pago Total, digite el número cero (0)" sqref="H14" xr:uid="{00000000-0002-0000-0000-000004000000}">
      <formula1>0</formula1>
      <formula2>99</formula2>
    </dataValidation>
    <dataValidation type="list" allowBlank="1" showInputMessage="1" showErrorMessage="1" prompt=" - Seleccióne el tipo de CONTRATO" sqref="C9" xr:uid="{00000000-0002-0000-0000-000005000000}">
      <formula1>$R$2:$R$4</formula1>
    </dataValidation>
    <dataValidation type="decimal" allowBlank="1" showInputMessage="1" showErrorMessage="1" prompt=" - Por favor digite el número de documento de identificación" sqref="C7" xr:uid="{00000000-0002-0000-0000-000006000000}">
      <formula1>0</formula1>
      <formula2>9999999999999</formula2>
    </dataValidation>
    <dataValidation type="decimal" allowBlank="1" showInputMessage="1" showErrorMessage="1" prompt=" - Por favor digite el dígito de verificación de acuerdo al RUT" sqref="H7" xr:uid="{00000000-0002-0000-0000-000007000000}">
      <formula1>0</formula1>
      <formula2>9</formula2>
    </dataValidation>
    <dataValidation type="decimal" allowBlank="1" showInputMessage="1" showErrorMessage="1" prompt=" - Por favor digite el número de pago o porcentaje del anticipo, si no existe anticipo por favor digite el número cero ( 0 )" sqref="F12 H12" xr:uid="{00000000-0002-0000-0000-000008000000}">
      <formula1>0</formula1>
      <formula2>100</formula2>
    </dataValidation>
    <dataValidation type="decimal" allowBlank="1" showInputMessage="1" showErrorMessage="1" prompt=" - Por favor digite el número del pago, si es pago Total digite el número cero (0) " sqref="F14" xr:uid="{00000000-0002-0000-0000-000009000000}">
      <formula1>0</formula1>
      <formula2>99</formula2>
    </dataValidation>
    <dataValidation type="list" allowBlank="1" showInputMessage="1" showErrorMessage="1" prompt=" - Año del contrato" sqref="M7:O7" xr:uid="{B68D238D-B722-E147-BFA0-51A254EB1410}">
      <formula1>$U$21:$U$30</formula1>
    </dataValidation>
    <dataValidation allowBlank="1" showInputMessage="1" showErrorMessage="1" prompt="- Por favor digite el número de contrato" sqref="L7" xr:uid="{1E1724FC-A2F8-F043-B21A-9F28F5CE132A}"/>
    <dataValidation allowBlank="1" showInputMessage="1" showErrorMessage="1" prompt="- Sitio para la firma del supervisor" sqref="B40:J40" xr:uid="{796FFF2E-44D4-9E49-8E18-50DC2A9134F2}"/>
    <dataValidation allowBlank="1" showInputMessage="1" showErrorMessage="1" prompt="- Espacio exclusivo para presupuesto " sqref="M41" xr:uid="{F990D1FB-FAF5-814F-BC6D-9C33596F1CA3}"/>
  </dataValidations>
  <pageMargins left="0.49" right="0.19" top="0.75" bottom="0.47" header="0" footer="0"/>
  <pageSetup scale="64" orientation="portrait" r:id="rId1"/>
  <headerFooter>
    <oddHeader>&amp;CSecretaría de Hacienda &amp;D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CHEQUEO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Microsoft Office User</cp:lastModifiedBy>
  <cp:lastPrinted>2020-08-22T23:36:57Z</cp:lastPrinted>
  <dcterms:created xsi:type="dcterms:W3CDTF">2019-01-14T20:47:18Z</dcterms:created>
  <dcterms:modified xsi:type="dcterms:W3CDTF">2020-09-01T01:32:06Z</dcterms:modified>
</cp:coreProperties>
</file>