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330"/>
  </bookViews>
  <sheets>
    <sheet name="FORMATO SOLICITUD" sheetId="1" r:id="rId1"/>
  </sheets>
  <definedNames>
    <definedName name="_xlnm.Print_Area" localSheetId="0">'FORMATO SOLICITUD'!$A$11:$T$52</definedName>
    <definedName name="Costa_Pacifica">'FORMATO SOLICITUD'!$U$2:$U$3</definedName>
    <definedName name="Tipo_de_Vehiculo">'FORMATO SOLICITUD'!$P$31:$P$34</definedName>
    <definedName name="Zona">'FORMATO SOLICITUD'!$Q$1:$U$1</definedName>
    <definedName name="Zona_Centro">'FORMATO SOLICITUD'!$T$2:$T$15</definedName>
    <definedName name="Zona_Norte">'FORMATO SOLICITUD'!$Q$2:$Q$18</definedName>
    <definedName name="Zona_Sur">'FORMATO SOLICITUD'!$R$2:$R$13</definedName>
    <definedName name="Zona_Sur_Occidental">'FORMATO SOLICITUD'!$S$2:$S$14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1"/>
  <c r="E44" l="1"/>
  <c r="D40" l="1"/>
  <c r="D39"/>
  <c r="J50" l="1"/>
  <c r="U261" l="1"/>
  <c r="U262"/>
  <c r="T261"/>
  <c r="T262"/>
  <c r="U259"/>
  <c r="U260"/>
  <c r="T259"/>
  <c r="T260"/>
  <c r="U255"/>
  <c r="U256"/>
  <c r="U257"/>
  <c r="U258"/>
  <c r="T255"/>
  <c r="T256"/>
  <c r="T257"/>
  <c r="T258"/>
  <c r="U241"/>
  <c r="U242"/>
  <c r="U243"/>
  <c r="U244"/>
  <c r="U245"/>
  <c r="U246"/>
  <c r="U247"/>
  <c r="U248"/>
  <c r="U249"/>
  <c r="U250"/>
  <c r="U251"/>
  <c r="U252"/>
  <c r="U253"/>
  <c r="U254"/>
  <c r="T241"/>
  <c r="T242"/>
  <c r="T243"/>
  <c r="T244"/>
  <c r="T245"/>
  <c r="T246"/>
  <c r="T247"/>
  <c r="T248"/>
  <c r="T249"/>
  <c r="T250"/>
  <c r="T251"/>
  <c r="T252"/>
  <c r="T253"/>
  <c r="T254"/>
  <c r="U227"/>
  <c r="U228"/>
  <c r="U229"/>
  <c r="U230"/>
  <c r="U231"/>
  <c r="U232"/>
  <c r="U233"/>
  <c r="U234"/>
  <c r="U235"/>
  <c r="U236"/>
  <c r="U237"/>
  <c r="U238"/>
  <c r="U239"/>
  <c r="U240"/>
  <c r="T227"/>
  <c r="T228"/>
  <c r="T229"/>
  <c r="T230"/>
  <c r="T231"/>
  <c r="T232"/>
  <c r="T233"/>
  <c r="T234"/>
  <c r="T235"/>
  <c r="T236"/>
  <c r="T237"/>
  <c r="T238"/>
  <c r="T239"/>
  <c r="T240"/>
  <c r="U199"/>
  <c r="U200"/>
  <c r="U201"/>
  <c r="U202"/>
  <c r="U203"/>
  <c r="U204"/>
  <c r="U205"/>
  <c r="U206"/>
  <c r="U207"/>
  <c r="U208"/>
  <c r="U209"/>
  <c r="U210"/>
  <c r="U211"/>
  <c r="U212"/>
  <c r="U213"/>
  <c r="U214"/>
  <c r="U215"/>
  <c r="U216"/>
  <c r="U217"/>
  <c r="U218"/>
  <c r="U219"/>
  <c r="U220"/>
  <c r="U221"/>
  <c r="U222"/>
  <c r="U223"/>
  <c r="U224"/>
  <c r="U225"/>
  <c r="U226"/>
  <c r="T199"/>
  <c r="T200"/>
  <c r="T201"/>
  <c r="T202"/>
  <c r="T203"/>
  <c r="T204"/>
  <c r="T205"/>
  <c r="T206"/>
  <c r="T207"/>
  <c r="T208"/>
  <c r="T209"/>
  <c r="T210"/>
  <c r="T211"/>
  <c r="T212"/>
  <c r="T213"/>
  <c r="T214"/>
  <c r="T215"/>
  <c r="T216"/>
  <c r="T217"/>
  <c r="T218"/>
  <c r="T219"/>
  <c r="T220"/>
  <c r="T221"/>
  <c r="T222"/>
  <c r="T223"/>
  <c r="T224"/>
  <c r="T225"/>
  <c r="T226"/>
  <c r="U186"/>
  <c r="U187"/>
  <c r="U188"/>
  <c r="U189"/>
  <c r="U190"/>
  <c r="U191"/>
  <c r="U192"/>
  <c r="U193"/>
  <c r="U194"/>
  <c r="U195"/>
  <c r="U196"/>
  <c r="U197"/>
  <c r="U198"/>
  <c r="T186"/>
  <c r="T187"/>
  <c r="T188"/>
  <c r="T189"/>
  <c r="T190"/>
  <c r="T191"/>
  <c r="T192"/>
  <c r="T193"/>
  <c r="T194"/>
  <c r="T195"/>
  <c r="T196"/>
  <c r="T197"/>
  <c r="T198"/>
  <c r="U173"/>
  <c r="U174"/>
  <c r="U175"/>
  <c r="U176"/>
  <c r="U177"/>
  <c r="U178"/>
  <c r="U179"/>
  <c r="U180"/>
  <c r="U181"/>
  <c r="U182"/>
  <c r="U183"/>
  <c r="U184"/>
  <c r="U185"/>
  <c r="T173"/>
  <c r="T174"/>
  <c r="T175"/>
  <c r="T176"/>
  <c r="T177"/>
  <c r="T178"/>
  <c r="T179"/>
  <c r="T180"/>
  <c r="T181"/>
  <c r="T182"/>
  <c r="T183"/>
  <c r="T184"/>
  <c r="T185"/>
  <c r="U160"/>
  <c r="U161"/>
  <c r="U162"/>
  <c r="U163"/>
  <c r="U164"/>
  <c r="U165"/>
  <c r="U166"/>
  <c r="U167"/>
  <c r="U168"/>
  <c r="U169"/>
  <c r="U170"/>
  <c r="U171"/>
  <c r="U172"/>
  <c r="T160"/>
  <c r="T161"/>
  <c r="T162"/>
  <c r="T163"/>
  <c r="T164"/>
  <c r="T165"/>
  <c r="T166"/>
  <c r="T167"/>
  <c r="T168"/>
  <c r="T169"/>
  <c r="T170"/>
  <c r="T171"/>
  <c r="T172"/>
  <c r="U147"/>
  <c r="U148"/>
  <c r="U149"/>
  <c r="U150"/>
  <c r="U151"/>
  <c r="U152"/>
  <c r="U153"/>
  <c r="U154"/>
  <c r="U155"/>
  <c r="U156"/>
  <c r="U157"/>
  <c r="U158"/>
  <c r="U159"/>
  <c r="T147"/>
  <c r="T148"/>
  <c r="T149"/>
  <c r="T150"/>
  <c r="T151"/>
  <c r="T152"/>
  <c r="T153"/>
  <c r="T154"/>
  <c r="T155"/>
  <c r="T156"/>
  <c r="T157"/>
  <c r="T158"/>
  <c r="T159"/>
  <c r="U135"/>
  <c r="U136"/>
  <c r="U137"/>
  <c r="U138"/>
  <c r="U139"/>
  <c r="U140"/>
  <c r="U141"/>
  <c r="U142"/>
  <c r="U143"/>
  <c r="U144"/>
  <c r="U145"/>
  <c r="U146"/>
  <c r="T135"/>
  <c r="T136"/>
  <c r="T137"/>
  <c r="T138"/>
  <c r="T139"/>
  <c r="T140"/>
  <c r="T141"/>
  <c r="T142"/>
  <c r="T143"/>
  <c r="T144"/>
  <c r="T145"/>
  <c r="T146"/>
  <c r="U123"/>
  <c r="U124"/>
  <c r="U125"/>
  <c r="U126"/>
  <c r="U127"/>
  <c r="U128"/>
  <c r="U129"/>
  <c r="U130"/>
  <c r="U131"/>
  <c r="U132"/>
  <c r="U133"/>
  <c r="U134"/>
  <c r="T123"/>
  <c r="T124"/>
  <c r="T125"/>
  <c r="T126"/>
  <c r="T127"/>
  <c r="T128"/>
  <c r="T129"/>
  <c r="T130"/>
  <c r="T131"/>
  <c r="T132"/>
  <c r="T133"/>
  <c r="T134"/>
  <c r="U111"/>
  <c r="U112"/>
  <c r="U113"/>
  <c r="U114"/>
  <c r="U115"/>
  <c r="U116"/>
  <c r="U117"/>
  <c r="U118"/>
  <c r="U119"/>
  <c r="U120"/>
  <c r="U121"/>
  <c r="U122"/>
  <c r="T111"/>
  <c r="T112"/>
  <c r="T113"/>
  <c r="T114"/>
  <c r="T115"/>
  <c r="T116"/>
  <c r="T117"/>
  <c r="T118"/>
  <c r="T119"/>
  <c r="T120"/>
  <c r="T121"/>
  <c r="T122"/>
  <c r="U99"/>
  <c r="U100"/>
  <c r="U101"/>
  <c r="U102"/>
  <c r="U103"/>
  <c r="U104"/>
  <c r="U105"/>
  <c r="U106"/>
  <c r="U107"/>
  <c r="U108"/>
  <c r="U109"/>
  <c r="U110"/>
  <c r="T99"/>
  <c r="T100"/>
  <c r="T101"/>
  <c r="T102"/>
  <c r="T103"/>
  <c r="T104"/>
  <c r="T105"/>
  <c r="T106"/>
  <c r="T107"/>
  <c r="T108"/>
  <c r="T109"/>
  <c r="T110"/>
  <c r="U82"/>
  <c r="U83"/>
  <c r="U84"/>
  <c r="U85"/>
  <c r="U86"/>
  <c r="U87"/>
  <c r="U88"/>
  <c r="U89"/>
  <c r="U90"/>
  <c r="U91"/>
  <c r="U92"/>
  <c r="U93"/>
  <c r="U94"/>
  <c r="U95"/>
  <c r="U96"/>
  <c r="U97"/>
  <c r="U98"/>
  <c r="T82"/>
  <c r="T83"/>
  <c r="T84"/>
  <c r="T85"/>
  <c r="T86"/>
  <c r="T87"/>
  <c r="T88"/>
  <c r="T89"/>
  <c r="T90"/>
  <c r="T91"/>
  <c r="T92"/>
  <c r="T93"/>
  <c r="T94"/>
  <c r="T95"/>
  <c r="T96"/>
  <c r="T97"/>
  <c r="T98"/>
  <c r="U65"/>
  <c r="U66"/>
  <c r="U67"/>
  <c r="U68"/>
  <c r="U69"/>
  <c r="U70"/>
  <c r="U71"/>
  <c r="U72"/>
  <c r="U73"/>
  <c r="U74"/>
  <c r="U75"/>
  <c r="U76"/>
  <c r="U77"/>
  <c r="U78"/>
  <c r="U79"/>
  <c r="U80"/>
  <c r="U81"/>
  <c r="T65"/>
  <c r="T66"/>
  <c r="T67"/>
  <c r="T68"/>
  <c r="T69"/>
  <c r="T70"/>
  <c r="T71"/>
  <c r="T72"/>
  <c r="T73"/>
  <c r="T74"/>
  <c r="T75"/>
  <c r="T76"/>
  <c r="T77"/>
  <c r="T78"/>
  <c r="T79"/>
  <c r="T80"/>
  <c r="T81"/>
  <c r="U34"/>
  <c r="U35"/>
  <c r="U39"/>
  <c r="U41"/>
  <c r="U42"/>
  <c r="U43"/>
  <c r="U45"/>
  <c r="U46"/>
  <c r="U47"/>
  <c r="U48"/>
  <c r="U49"/>
  <c r="U52"/>
  <c r="U53"/>
  <c r="U54"/>
  <c r="U55"/>
  <c r="U56"/>
  <c r="U57"/>
  <c r="U58"/>
  <c r="U60"/>
  <c r="U61"/>
  <c r="U62"/>
  <c r="U63"/>
  <c r="U64"/>
  <c r="U50"/>
  <c r="U51"/>
  <c r="U59"/>
  <c r="T48"/>
  <c r="T49"/>
  <c r="T50"/>
  <c r="T51"/>
  <c r="T52"/>
  <c r="T53"/>
  <c r="T54"/>
  <c r="T55"/>
  <c r="T56"/>
  <c r="T57"/>
  <c r="T58"/>
  <c r="T59"/>
  <c r="T60"/>
  <c r="T61"/>
  <c r="T62"/>
  <c r="T63"/>
  <c r="T64"/>
  <c r="T32"/>
  <c r="T33"/>
  <c r="T34"/>
  <c r="T35"/>
  <c r="T36"/>
  <c r="T37"/>
  <c r="T38"/>
  <c r="T39"/>
  <c r="T40"/>
  <c r="T41"/>
  <c r="T42"/>
  <c r="T43"/>
  <c r="T44"/>
  <c r="T45"/>
  <c r="T46"/>
  <c r="T47"/>
  <c r="U32"/>
  <c r="U33"/>
  <c r="U36"/>
  <c r="U37"/>
  <c r="U38"/>
  <c r="U40"/>
  <c r="U44"/>
  <c r="U31"/>
  <c r="T31"/>
  <c r="K47" l="1"/>
  <c r="J43"/>
  <c r="J44"/>
  <c r="J45"/>
  <c r="J46"/>
  <c r="B51"/>
  <c r="H43"/>
  <c r="H44"/>
  <c r="H45"/>
  <c r="H46"/>
  <c r="F43"/>
  <c r="F44"/>
  <c r="F45"/>
  <c r="F46"/>
  <c r="E43"/>
  <c r="E45"/>
  <c r="E46"/>
  <c r="D43"/>
  <c r="D44"/>
  <c r="D45"/>
  <c r="D46"/>
  <c r="C43"/>
  <c r="C44"/>
  <c r="C45"/>
  <c r="C46"/>
  <c r="I39"/>
  <c r="G40"/>
  <c r="G39"/>
  <c r="G38"/>
  <c r="D38"/>
  <c r="B43"/>
  <c r="B44"/>
  <c r="B45"/>
  <c r="B46"/>
  <c r="N21"/>
  <c r="K21" s="1"/>
  <c r="N22"/>
  <c r="K22" s="1"/>
  <c r="N23"/>
  <c r="K23" s="1"/>
  <c r="N24"/>
  <c r="K24" s="1"/>
  <c r="K46" l="1"/>
  <c r="L24"/>
  <c r="L46" s="1"/>
  <c r="K43"/>
  <c r="L21"/>
  <c r="K45"/>
  <c r="L23"/>
  <c r="L45" s="1"/>
  <c r="K44"/>
  <c r="L22"/>
  <c r="L44" s="1"/>
  <c r="L43" l="1"/>
  <c r="L25"/>
  <c r="L47" s="1"/>
</calcChain>
</file>

<file path=xl/sharedStrings.xml><?xml version="1.0" encoding="utf-8"?>
<sst xmlns="http://schemas.openxmlformats.org/spreadsheetml/2006/main" count="592" uniqueCount="101">
  <si>
    <t>La Cruz</t>
  </si>
  <si>
    <t>La Unión</t>
  </si>
  <si>
    <t>San Pablo</t>
  </si>
  <si>
    <t>Belén</t>
  </si>
  <si>
    <t>Taminango</t>
  </si>
  <si>
    <t>San Pedro de Cartago</t>
  </si>
  <si>
    <t>San Bernardo</t>
  </si>
  <si>
    <t>Albán</t>
  </si>
  <si>
    <t>Arboleda</t>
  </si>
  <si>
    <t>Colon</t>
  </si>
  <si>
    <t>San Lorenzo</t>
  </si>
  <si>
    <t>Leiva</t>
  </si>
  <si>
    <t>Policarpa</t>
  </si>
  <si>
    <t>El Rosario</t>
  </si>
  <si>
    <t>Cumbitara</t>
  </si>
  <si>
    <t xml:space="preserve">Ipiales </t>
  </si>
  <si>
    <t>Pupiales</t>
  </si>
  <si>
    <t>Potosí</t>
  </si>
  <si>
    <t>Aldana</t>
  </si>
  <si>
    <t>Iles</t>
  </si>
  <si>
    <t>El Contadero</t>
  </si>
  <si>
    <t>Gualmatan</t>
  </si>
  <si>
    <t>Cumbal</t>
  </si>
  <si>
    <t>Guachucal</t>
  </si>
  <si>
    <t>Cuaspud</t>
  </si>
  <si>
    <t>Córdoba</t>
  </si>
  <si>
    <t>Puerres</t>
  </si>
  <si>
    <t>Túquerres</t>
  </si>
  <si>
    <t>Imues</t>
  </si>
  <si>
    <t>Ricaurte</t>
  </si>
  <si>
    <t>Mallama</t>
  </si>
  <si>
    <t>Ospina</t>
  </si>
  <si>
    <t>Sapuyes</t>
  </si>
  <si>
    <t>Guatarilla</t>
  </si>
  <si>
    <t>La Llanada</t>
  </si>
  <si>
    <t>Providencia</t>
  </si>
  <si>
    <t>Samaniego</t>
  </si>
  <si>
    <t>Los Andes</t>
  </si>
  <si>
    <t>Linares</t>
  </si>
  <si>
    <t>La Florida</t>
  </si>
  <si>
    <t>Sandoná</t>
  </si>
  <si>
    <t>Consaca</t>
  </si>
  <si>
    <t>Ancuya</t>
  </si>
  <si>
    <t>El Tambo</t>
  </si>
  <si>
    <t>El Peñol</t>
  </si>
  <si>
    <t>Tangua</t>
  </si>
  <si>
    <t>Yacuanquer</t>
  </si>
  <si>
    <t>Funes</t>
  </si>
  <si>
    <t>Chachagüi</t>
  </si>
  <si>
    <t>Buesaco</t>
  </si>
  <si>
    <t>Pasto</t>
  </si>
  <si>
    <t>Tumaco</t>
  </si>
  <si>
    <t>Barbacoas</t>
  </si>
  <si>
    <t>Tipo de vehiculo</t>
  </si>
  <si>
    <t>Campero doble tracción</t>
  </si>
  <si>
    <t>Camioneta doble cabina 4x4</t>
  </si>
  <si>
    <t>Bus (25 personas)</t>
  </si>
  <si>
    <t>Van (10 personas)</t>
  </si>
  <si>
    <t>Zona</t>
  </si>
  <si>
    <t>Valor</t>
  </si>
  <si>
    <t>Relación</t>
  </si>
  <si>
    <t>Secretaria o Dependencia:</t>
  </si>
  <si>
    <t>CDP</t>
  </si>
  <si>
    <t xml:space="preserve">Subsecretaria: </t>
  </si>
  <si>
    <t>Cuenta N</t>
  </si>
  <si>
    <t>Responsable</t>
  </si>
  <si>
    <t>Valor CDP</t>
  </si>
  <si>
    <t>VALOR TOTAL</t>
  </si>
  <si>
    <t xml:space="preserve">EVENTO </t>
  </si>
  <si>
    <t>FECHA DE SALIDA</t>
  </si>
  <si>
    <t>FECHA DE REGRESO</t>
  </si>
  <si>
    <t>DIAS DE VIAJE</t>
  </si>
  <si>
    <t>VALOR DIARIO</t>
  </si>
  <si>
    <t>ZONA DE VIAJE</t>
  </si>
  <si>
    <t>FECHAS DE SALIDA</t>
  </si>
  <si>
    <t>TIPO DE VEHICULO</t>
  </si>
  <si>
    <t>MUNICIPIO</t>
  </si>
  <si>
    <t>Zona_Norte</t>
  </si>
  <si>
    <t>Zona_Sur</t>
  </si>
  <si>
    <t>Zona_Sur_Occidental</t>
  </si>
  <si>
    <t>Zona_Centro</t>
  </si>
  <si>
    <t>Costa_Pacifica</t>
  </si>
  <si>
    <t>cadena</t>
  </si>
  <si>
    <t>No VEHICULOS</t>
  </si>
  <si>
    <t>FIRMA</t>
  </si>
  <si>
    <t>VoBo Secretaria General</t>
  </si>
  <si>
    <t>TOTAL</t>
  </si>
  <si>
    <t>Nariño</t>
  </si>
  <si>
    <t>Remolino</t>
  </si>
  <si>
    <t>Tablon de Gómez</t>
  </si>
  <si>
    <t>Santa Cruz de Guachavez</t>
  </si>
  <si>
    <t>El Encano</t>
  </si>
  <si>
    <t xml:space="preserve"> </t>
  </si>
  <si>
    <t xml:space="preserve">Secretaria General </t>
  </si>
  <si>
    <t>TANIA CHAVES CAICEDO</t>
  </si>
  <si>
    <t>SECRETARIA DE MEDIO AMBIENTE</t>
  </si>
  <si>
    <t>Secretario de Medio Ambiente</t>
  </si>
  <si>
    <t>Proyectó</t>
  </si>
  <si>
    <t xml:space="preserve">Gobernación de Nariño 
Secretaria General </t>
  </si>
  <si>
    <t>Formato de Solicitud de Apoyo Logístico Transporte Terrestre ACAR</t>
  </si>
  <si>
    <t xml:space="preserve">Gobernación de Nariño 
Secretaria General 
</t>
  </si>
</sst>
</file>

<file path=xl/styles.xml><?xml version="1.0" encoding="utf-8"?>
<styleSheet xmlns="http://schemas.openxmlformats.org/spreadsheetml/2006/main">
  <numFmts count="2">
    <numFmt numFmtId="164" formatCode="&quot;$&quot;\ #,##0;[Red]\-&quot;$&quot;\ #,##0"/>
    <numFmt numFmtId="165" formatCode="[$$-240A]#,##0"/>
  </numFmts>
  <fonts count="8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name val="Century Gothic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protection locked="0"/>
    </xf>
    <xf numFmtId="165" fontId="1" fillId="0" borderId="1" xfId="0" applyNumberFormat="1" applyFont="1" applyBorder="1" applyAlignment="1" applyProtection="1">
      <alignment horizontal="center" vertical="center"/>
    </xf>
    <xf numFmtId="0" fontId="1" fillId="0" borderId="1" xfId="0" applyNumberFormat="1" applyFont="1" applyBorder="1" applyAlignment="1" applyProtection="1">
      <alignment horizontal="center" vertical="center" wrapText="1"/>
    </xf>
    <xf numFmtId="0" fontId="1" fillId="0" borderId="1" xfId="0" applyNumberFormat="1" applyFont="1" applyBorder="1" applyAlignment="1" applyProtection="1">
      <alignment horizontal="center" vertical="center"/>
    </xf>
    <xf numFmtId="0" fontId="2" fillId="2" borderId="3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Alignment="1" applyProtection="1">
      <alignment horizontal="left" vertical="center" wrapText="1"/>
    </xf>
    <xf numFmtId="0" fontId="3" fillId="0" borderId="0" xfId="0" applyFont="1" applyAlignment="1" applyProtection="1"/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 hidden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65" fontId="2" fillId="0" borderId="1" xfId="0" applyNumberFormat="1" applyFont="1" applyFill="1" applyBorder="1" applyAlignment="1" applyProtection="1">
      <alignment horizontal="center" vertical="center" wrapText="1"/>
    </xf>
    <xf numFmtId="14" fontId="2" fillId="0" borderId="0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5" fillId="0" borderId="0" xfId="0" applyFont="1"/>
    <xf numFmtId="0" fontId="5" fillId="0" borderId="0" xfId="0" applyFont="1" applyBorder="1"/>
    <xf numFmtId="0" fontId="3" fillId="0" borderId="0" xfId="0" applyFont="1" applyAlignment="1" applyProtection="1">
      <alignment vertical="center"/>
    </xf>
    <xf numFmtId="0" fontId="5" fillId="0" borderId="0" xfId="0" applyFont="1" applyProtection="1"/>
    <xf numFmtId="1" fontId="2" fillId="0" borderId="1" xfId="0" applyNumberFormat="1" applyFont="1" applyBorder="1" applyAlignment="1" applyProtection="1">
      <alignment horizontal="center" vertical="center"/>
      <protection locked="0" hidden="1"/>
    </xf>
    <xf numFmtId="0" fontId="2" fillId="7" borderId="1" xfId="0" applyFont="1" applyFill="1" applyBorder="1"/>
    <xf numFmtId="0" fontId="2" fillId="7" borderId="1" xfId="0" applyFont="1" applyFill="1" applyBorder="1" applyProtection="1"/>
    <xf numFmtId="0" fontId="7" fillId="0" borderId="0" xfId="0" applyFont="1" applyFill="1" applyBorder="1"/>
    <xf numFmtId="0" fontId="6" fillId="0" borderId="0" xfId="0" applyFont="1" applyFill="1" applyBorder="1"/>
    <xf numFmtId="0" fontId="7" fillId="0" borderId="0" xfId="0" applyFont="1"/>
    <xf numFmtId="0" fontId="6" fillId="0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7" fillId="3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165" fontId="7" fillId="0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164" fontId="7" fillId="3" borderId="0" xfId="0" applyNumberFormat="1" applyFont="1" applyFill="1" applyBorder="1" applyAlignment="1">
      <alignment horizontal="center" vertical="center"/>
    </xf>
    <xf numFmtId="165" fontId="7" fillId="3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 vertical="center"/>
    </xf>
    <xf numFmtId="0" fontId="7" fillId="5" borderId="0" xfId="0" applyFont="1" applyFill="1" applyBorder="1"/>
    <xf numFmtId="164" fontId="7" fillId="5" borderId="0" xfId="0" applyNumberFormat="1" applyFont="1" applyFill="1" applyBorder="1" applyAlignment="1">
      <alignment horizontal="center"/>
    </xf>
    <xf numFmtId="165" fontId="7" fillId="5" borderId="0" xfId="0" applyNumberFormat="1" applyFont="1" applyFill="1" applyBorder="1" applyAlignment="1">
      <alignment horizontal="center" vertical="center"/>
    </xf>
    <xf numFmtId="164" fontId="7" fillId="5" borderId="0" xfId="0" applyNumberFormat="1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0" xfId="0" applyFont="1" applyFill="1" applyBorder="1"/>
    <xf numFmtId="164" fontId="7" fillId="4" borderId="0" xfId="0" applyNumberFormat="1" applyFont="1" applyFill="1" applyBorder="1" applyAlignment="1">
      <alignment horizontal="center" vertical="center"/>
    </xf>
    <xf numFmtId="165" fontId="7" fillId="4" borderId="0" xfId="0" applyNumberFormat="1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7" fillId="6" borderId="0" xfId="0" applyFont="1" applyFill="1" applyBorder="1"/>
    <xf numFmtId="164" fontId="7" fillId="6" borderId="0" xfId="0" applyNumberFormat="1" applyFont="1" applyFill="1" applyBorder="1" applyAlignment="1">
      <alignment horizontal="center" vertical="center"/>
    </xf>
    <xf numFmtId="165" fontId="7" fillId="6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left"/>
    </xf>
    <xf numFmtId="14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14" fontId="2" fillId="0" borderId="0" xfId="0" applyNumberFormat="1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 wrapText="1"/>
    </xf>
    <xf numFmtId="0" fontId="2" fillId="7" borderId="2" xfId="0" applyFont="1" applyFill="1" applyBorder="1" applyAlignment="1" applyProtection="1">
      <alignment horizontal="center" vertical="center" wrapText="1"/>
    </xf>
    <xf numFmtId="0" fontId="2" fillId="7" borderId="3" xfId="0" applyFont="1" applyFill="1" applyBorder="1" applyAlignment="1" applyProtection="1">
      <alignment horizontal="center" vertical="center" wrapText="1"/>
    </xf>
    <xf numFmtId="0" fontId="2" fillId="7" borderId="13" xfId="0" applyFont="1" applyFill="1" applyBorder="1" applyAlignment="1" applyProtection="1">
      <alignment horizontal="center" vertical="center" wrapText="1"/>
    </xf>
    <xf numFmtId="0" fontId="2" fillId="7" borderId="14" xfId="0" applyFont="1" applyFill="1" applyBorder="1" applyAlignment="1" applyProtection="1">
      <alignment horizontal="center" vertical="center" wrapText="1"/>
    </xf>
    <xf numFmtId="0" fontId="2" fillId="7" borderId="2" xfId="0" applyFont="1" applyFill="1" applyBorder="1" applyAlignment="1" applyProtection="1">
      <alignment horizontal="left" vertical="top"/>
    </xf>
    <xf numFmtId="0" fontId="2" fillId="7" borderId="3" xfId="0" applyFont="1" applyFill="1" applyBorder="1" applyAlignment="1" applyProtection="1">
      <alignment horizontal="left" vertical="top"/>
    </xf>
    <xf numFmtId="0" fontId="2" fillId="0" borderId="6" xfId="0" applyFont="1" applyBorder="1" applyAlignment="1" applyProtection="1">
      <alignment horizontal="center" vertical="top"/>
    </xf>
    <xf numFmtId="0" fontId="2" fillId="0" borderId="7" xfId="0" applyFont="1" applyBorder="1" applyAlignment="1" applyProtection="1">
      <alignment horizontal="center" vertical="top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top" wrapText="1"/>
    </xf>
    <xf numFmtId="0" fontId="2" fillId="0" borderId="7" xfId="0" applyFont="1" applyBorder="1" applyAlignment="1" applyProtection="1">
      <alignment horizontal="center" vertical="top" wrapText="1"/>
    </xf>
    <xf numFmtId="0" fontId="2" fillId="0" borderId="4" xfId="0" applyFont="1" applyBorder="1" applyAlignment="1" applyProtection="1">
      <alignment horizontal="center" vertical="top" wrapText="1"/>
    </xf>
    <xf numFmtId="0" fontId="2" fillId="0" borderId="5" xfId="0" applyFont="1" applyBorder="1" applyAlignment="1" applyProtection="1">
      <alignment horizontal="center" vertical="top" wrapText="1"/>
    </xf>
    <xf numFmtId="0" fontId="2" fillId="0" borderId="8" xfId="0" applyFont="1" applyBorder="1" applyAlignment="1" applyProtection="1">
      <alignment horizontal="center" vertical="top" wrapText="1"/>
    </xf>
    <xf numFmtId="0" fontId="2" fillId="0" borderId="9" xfId="0" applyFont="1" applyBorder="1" applyAlignment="1" applyProtection="1">
      <alignment horizontal="center" vertical="top" wrapText="1"/>
    </xf>
    <xf numFmtId="0" fontId="2" fillId="7" borderId="2" xfId="0" applyFont="1" applyFill="1" applyBorder="1" applyAlignment="1" applyProtection="1">
      <alignment horizontal="center" vertical="top"/>
    </xf>
    <xf numFmtId="0" fontId="2" fillId="7" borderId="12" xfId="0" applyFont="1" applyFill="1" applyBorder="1" applyAlignment="1" applyProtection="1">
      <alignment horizontal="center" vertical="top"/>
    </xf>
    <xf numFmtId="0" fontId="2" fillId="7" borderId="3" xfId="0" applyFont="1" applyFill="1" applyBorder="1" applyAlignment="1" applyProtection="1">
      <alignment horizontal="center" vertical="top"/>
    </xf>
    <xf numFmtId="0" fontId="3" fillId="0" borderId="0" xfId="0" applyFont="1" applyAlignment="1" applyProtection="1">
      <alignment horizontal="left"/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7" borderId="13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center" vertical="center"/>
      <protection locked="0"/>
    </xf>
    <xf numFmtId="14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7" borderId="2" xfId="0" applyFont="1" applyFill="1" applyBorder="1" applyAlignment="1">
      <alignment horizontal="left" vertical="top"/>
    </xf>
    <xf numFmtId="0" fontId="2" fillId="7" borderId="3" xfId="0" applyFont="1" applyFill="1" applyBorder="1" applyAlignment="1">
      <alignment horizontal="left" vertical="top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3" fontId="1" fillId="0" borderId="2" xfId="0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2" fillId="7" borderId="2" xfId="0" applyFont="1" applyFill="1" applyBorder="1" applyAlignment="1">
      <alignment horizontal="center" vertical="top"/>
    </xf>
    <xf numFmtId="0" fontId="2" fillId="7" borderId="12" xfId="0" applyFont="1" applyFill="1" applyBorder="1" applyAlignment="1">
      <alignment horizontal="center" vertical="top"/>
    </xf>
    <xf numFmtId="0" fontId="2" fillId="7" borderId="3" xfId="0" applyFont="1" applyFill="1" applyBorder="1" applyAlignment="1">
      <alignment horizontal="center" vertical="top"/>
    </xf>
    <xf numFmtId="0" fontId="1" fillId="0" borderId="6" xfId="0" applyFont="1" applyBorder="1" applyAlignment="1" applyProtection="1">
      <alignment horizontal="center" wrapText="1"/>
      <protection locked="0"/>
    </xf>
    <xf numFmtId="0" fontId="1" fillId="0" borderId="10" xfId="0" applyFont="1" applyBorder="1" applyAlignment="1" applyProtection="1">
      <alignment horizontal="center" wrapText="1"/>
      <protection locked="0"/>
    </xf>
    <xf numFmtId="0" fontId="1" fillId="0" borderId="7" xfId="0" applyFont="1" applyBorder="1" applyAlignment="1" applyProtection="1">
      <alignment horizontal="center" wrapText="1"/>
      <protection locked="0"/>
    </xf>
    <xf numFmtId="0" fontId="1" fillId="0" borderId="8" xfId="0" applyFont="1" applyBorder="1" applyAlignment="1" applyProtection="1">
      <alignment horizontal="center" wrapText="1"/>
      <protection locked="0"/>
    </xf>
    <xf numFmtId="0" fontId="1" fillId="0" borderId="11" xfId="0" applyFont="1" applyBorder="1" applyAlignment="1" applyProtection="1">
      <alignment horizontal="center" wrapText="1"/>
      <protection locked="0"/>
    </xf>
    <xf numFmtId="0" fontId="1" fillId="0" borderId="9" xfId="0" applyFont="1" applyBorder="1" applyAlignment="1" applyProtection="1">
      <alignment horizontal="center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top"/>
      <protection locked="0"/>
    </xf>
    <xf numFmtId="0" fontId="2" fillId="0" borderId="7" xfId="0" applyFont="1" applyBorder="1" applyAlignment="1" applyProtection="1">
      <alignment horizontal="center" vertical="top"/>
      <protection locked="0"/>
    </xf>
    <xf numFmtId="0" fontId="2" fillId="7" borderId="2" xfId="0" applyFont="1" applyFill="1" applyBorder="1" applyAlignment="1" applyProtection="1">
      <alignment horizontal="center" vertical="center"/>
    </xf>
    <xf numFmtId="0" fontId="2" fillId="7" borderId="12" xfId="0" applyFont="1" applyFill="1" applyBorder="1" applyAlignment="1" applyProtection="1">
      <alignment horizontal="center" vertical="center"/>
    </xf>
    <xf numFmtId="0" fontId="2" fillId="7" borderId="3" xfId="0" applyFont="1" applyFill="1" applyBorder="1" applyAlignment="1" applyProtection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CCFFFF"/>
      <color rgb="FF66FF99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1242578</xdr:colOff>
      <xdr:row>11</xdr:row>
      <xdr:rowOff>22412</xdr:rowOff>
    </xdr:from>
    <xdr:to>
      <xdr:col>1</xdr:col>
      <xdr:colOff>1783662</xdr:colOff>
      <xdr:row>14</xdr:row>
      <xdr:rowOff>60832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571623" y="212912"/>
          <a:ext cx="541084" cy="705170"/>
        </a:xfrm>
        <a:prstGeom prst="rect">
          <a:avLst/>
        </a:prstGeom>
      </xdr:spPr>
    </xdr:pic>
    <xdr:clientData/>
  </xdr:twoCellAnchor>
  <xdr:twoCellAnchor editAs="absolute">
    <xdr:from>
      <xdr:col>1</xdr:col>
      <xdr:colOff>1260267</xdr:colOff>
      <xdr:row>33</xdr:row>
      <xdr:rowOff>32104</xdr:rowOff>
    </xdr:from>
    <xdr:to>
      <xdr:col>1</xdr:col>
      <xdr:colOff>1788363</xdr:colOff>
      <xdr:row>36</xdr:row>
      <xdr:rowOff>59245</xdr:rowOff>
    </xdr:to>
    <xdr:pic>
      <xdr:nvPicPr>
        <xdr:cNvPr id="4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593642" y="4843276"/>
          <a:ext cx="528096" cy="712592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30</xdr:row>
      <xdr:rowOff>176893</xdr:rowOff>
    </xdr:from>
    <xdr:to>
      <xdr:col>12</xdr:col>
      <xdr:colOff>299357</xdr:colOff>
      <xdr:row>30</xdr:row>
      <xdr:rowOff>176893</xdr:rowOff>
    </xdr:to>
    <xdr:cxnSp macro="">
      <xdr:nvCxnSpPr>
        <xdr:cNvPr id="7" name="Conector recto 6"/>
        <xdr:cNvCxnSpPr/>
      </xdr:nvCxnSpPr>
      <xdr:spPr>
        <a:xfrm>
          <a:off x="95250" y="4354286"/>
          <a:ext cx="13661571" cy="0"/>
        </a:xfrm>
        <a:prstGeom prst="line">
          <a:avLst/>
        </a:prstGeom>
        <a:ln w="9525">
          <a:solidFill>
            <a:schemeClr val="tx1"/>
          </a:solidFill>
          <a:prstDash val="lg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0</xdr:colOff>
      <xdr:row>11</xdr:row>
      <xdr:rowOff>0</xdr:rowOff>
    </xdr:from>
    <xdr:to>
      <xdr:col>12</xdr:col>
      <xdr:colOff>97356</xdr:colOff>
      <xdr:row>14</xdr:row>
      <xdr:rowOff>70930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53875" y="190500"/>
          <a:ext cx="2316681" cy="73768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12</xdr:col>
      <xdr:colOff>97356</xdr:colOff>
      <xdr:row>36</xdr:row>
      <xdr:rowOff>57323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53875" y="4772025"/>
          <a:ext cx="2316681" cy="737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262"/>
  <sheetViews>
    <sheetView showGridLines="0" showZeros="0" tabSelected="1" view="pageLayout" topLeftCell="A14" zoomScale="70" zoomScaleNormal="70" zoomScaleSheetLayoutView="55" zoomScalePageLayoutView="70" workbookViewId="0">
      <selection activeCell="H26" sqref="H26"/>
    </sheetView>
  </sheetViews>
  <sheetFormatPr baseColWidth="10" defaultColWidth="0" defaultRowHeight="15" zeroHeight="1"/>
  <cols>
    <col min="1" max="1" width="5" style="21" customWidth="1"/>
    <col min="2" max="2" width="32" style="21" customWidth="1"/>
    <col min="3" max="3" width="17.140625" style="21" customWidth="1"/>
    <col min="4" max="4" width="25.7109375" style="21" customWidth="1"/>
    <col min="5" max="5" width="27.7109375" style="21" bestFit="1" customWidth="1"/>
    <col min="6" max="6" width="14.85546875" style="21" customWidth="1"/>
    <col min="7" max="7" width="11.140625" style="21" customWidth="1"/>
    <col min="8" max="8" width="18.85546875" style="21" customWidth="1"/>
    <col min="9" max="9" width="10.42578125" style="21" customWidth="1"/>
    <col min="10" max="10" width="16.42578125" style="21" customWidth="1"/>
    <col min="11" max="11" width="16.28515625" style="21" customWidth="1"/>
    <col min="12" max="12" width="17" style="21" customWidth="1"/>
    <col min="13" max="13" width="8.140625" style="21" customWidth="1"/>
    <col min="14" max="14" width="11.42578125" style="28" hidden="1" customWidth="1"/>
    <col min="15" max="15" width="11.42578125" style="55" hidden="1" customWidth="1"/>
    <col min="16" max="16" width="28.7109375" style="55" hidden="1" customWidth="1"/>
    <col min="17" max="17" width="28.5703125" style="55" hidden="1" customWidth="1"/>
    <col min="18" max="19" width="25.28515625" style="55" hidden="1" customWidth="1"/>
    <col min="20" max="20" width="54" style="55" hidden="1" customWidth="1"/>
    <col min="21" max="21" width="18.28515625" style="55" hidden="1" customWidth="1"/>
    <col min="22" max="27" width="11.42578125" style="55" hidden="1" customWidth="1"/>
    <col min="28" max="28" width="16.28515625" style="55" hidden="1" customWidth="1"/>
    <col min="29" max="29" width="28.7109375" style="55" hidden="1" customWidth="1"/>
    <col min="30" max="30" width="22.7109375" style="55" hidden="1" customWidth="1"/>
    <col min="31" max="31" width="10.85546875" style="55" hidden="1" customWidth="1"/>
    <col min="32" max="32" width="50.28515625" style="55" hidden="1" customWidth="1"/>
    <col min="33" max="33" width="11.5703125" style="55" hidden="1" customWidth="1"/>
    <col min="34" max="36" width="11.42578125" style="55" hidden="1" customWidth="1"/>
    <col min="37" max="42" width="11.42578125" style="28" hidden="1" customWidth="1"/>
    <col min="43" max="16384" width="11.42578125" style="30" hidden="1"/>
  </cols>
  <sheetData>
    <row r="1" spans="2:36" hidden="1">
      <c r="O1" s="28"/>
      <c r="P1" s="28"/>
      <c r="Q1" s="29" t="s">
        <v>77</v>
      </c>
      <c r="R1" s="29" t="s">
        <v>78</v>
      </c>
      <c r="S1" s="29" t="s">
        <v>79</v>
      </c>
      <c r="T1" s="29" t="s">
        <v>80</v>
      </c>
      <c r="U1" s="29" t="s">
        <v>81</v>
      </c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</row>
    <row r="2" spans="2:36" hidden="1">
      <c r="O2" s="28"/>
      <c r="P2" s="28"/>
      <c r="Q2" s="28" t="s">
        <v>7</v>
      </c>
      <c r="R2" s="28" t="s">
        <v>18</v>
      </c>
      <c r="S2" s="28" t="s">
        <v>33</v>
      </c>
      <c r="T2" s="28" t="s">
        <v>42</v>
      </c>
      <c r="U2" s="28" t="s">
        <v>52</v>
      </c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</row>
    <row r="3" spans="2:36" hidden="1">
      <c r="O3" s="28"/>
      <c r="P3" s="28"/>
      <c r="Q3" s="28" t="s">
        <v>8</v>
      </c>
      <c r="R3" s="28" t="s">
        <v>25</v>
      </c>
      <c r="S3" s="28" t="s">
        <v>28</v>
      </c>
      <c r="T3" s="28" t="s">
        <v>49</v>
      </c>
      <c r="U3" s="28" t="s">
        <v>51</v>
      </c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</row>
    <row r="4" spans="2:36" hidden="1">
      <c r="O4" s="28"/>
      <c r="P4" s="28"/>
      <c r="Q4" s="28" t="s">
        <v>3</v>
      </c>
      <c r="R4" s="28" t="s">
        <v>24</v>
      </c>
      <c r="S4" s="28" t="s">
        <v>34</v>
      </c>
      <c r="T4" s="28" t="s">
        <v>48</v>
      </c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</row>
    <row r="5" spans="2:36" hidden="1">
      <c r="O5" s="28"/>
      <c r="P5" s="28"/>
      <c r="Q5" s="28" t="s">
        <v>9</v>
      </c>
      <c r="R5" s="28" t="s">
        <v>22</v>
      </c>
      <c r="S5" s="28" t="s">
        <v>38</v>
      </c>
      <c r="T5" s="28" t="s">
        <v>41</v>
      </c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</row>
    <row r="6" spans="2:36" hidden="1">
      <c r="O6" s="28"/>
      <c r="P6" s="28"/>
      <c r="Q6" s="28" t="s">
        <v>14</v>
      </c>
      <c r="R6" s="28" t="s">
        <v>20</v>
      </c>
      <c r="S6" s="28" t="s">
        <v>37</v>
      </c>
      <c r="T6" s="28" t="s">
        <v>91</v>
      </c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</row>
    <row r="7" spans="2:36" hidden="1">
      <c r="O7" s="28"/>
      <c r="P7" s="28"/>
      <c r="Q7" s="28" t="s">
        <v>13</v>
      </c>
      <c r="R7" s="28" t="s">
        <v>23</v>
      </c>
      <c r="S7" s="28" t="s">
        <v>30</v>
      </c>
      <c r="T7" s="28" t="s">
        <v>44</v>
      </c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</row>
    <row r="8" spans="2:36" hidden="1">
      <c r="O8" s="28"/>
      <c r="P8" s="28"/>
      <c r="Q8" s="28" t="s">
        <v>0</v>
      </c>
      <c r="R8" s="28" t="s">
        <v>21</v>
      </c>
      <c r="S8" s="28" t="s">
        <v>31</v>
      </c>
      <c r="T8" s="28" t="s">
        <v>43</v>
      </c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</row>
    <row r="9" spans="2:36" hidden="1">
      <c r="O9" s="28"/>
      <c r="P9" s="28"/>
      <c r="Q9" s="28" t="s">
        <v>1</v>
      </c>
      <c r="R9" s="28" t="s">
        <v>19</v>
      </c>
      <c r="S9" s="28" t="s">
        <v>35</v>
      </c>
      <c r="T9" s="28" t="s">
        <v>47</v>
      </c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</row>
    <row r="10" spans="2:36" hidden="1">
      <c r="O10" s="28"/>
      <c r="P10" s="28"/>
      <c r="Q10" s="28" t="s">
        <v>11</v>
      </c>
      <c r="R10" s="28" t="s">
        <v>15</v>
      </c>
      <c r="S10" s="28" t="s">
        <v>29</v>
      </c>
      <c r="T10" s="28" t="s">
        <v>39</v>
      </c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</row>
    <row r="11" spans="2:36">
      <c r="O11" s="28"/>
      <c r="P11" s="28"/>
      <c r="Q11" s="28" t="s">
        <v>12</v>
      </c>
      <c r="R11" s="28" t="s">
        <v>17</v>
      </c>
      <c r="S11" s="28" t="s">
        <v>36</v>
      </c>
      <c r="T11" s="28" t="s">
        <v>87</v>
      </c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</row>
    <row r="12" spans="2:36" ht="15" customHeight="1">
      <c r="B12" s="121"/>
      <c r="C12" s="122"/>
      <c r="D12" s="127" t="s">
        <v>98</v>
      </c>
      <c r="E12" s="128"/>
      <c r="F12" s="128"/>
      <c r="G12" s="128"/>
      <c r="H12" s="128"/>
      <c r="I12" s="128"/>
      <c r="J12" s="129"/>
      <c r="K12" s="136"/>
      <c r="L12" s="137"/>
      <c r="O12" s="28"/>
      <c r="P12" s="28"/>
      <c r="Q12" s="28" t="s">
        <v>88</v>
      </c>
      <c r="R12" s="28" t="s">
        <v>26</v>
      </c>
      <c r="S12" s="28" t="s">
        <v>90</v>
      </c>
      <c r="T12" s="28" t="s">
        <v>50</v>
      </c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</row>
    <row r="13" spans="2:36">
      <c r="B13" s="123"/>
      <c r="C13" s="124"/>
      <c r="D13" s="130"/>
      <c r="E13" s="131"/>
      <c r="F13" s="131"/>
      <c r="G13" s="131"/>
      <c r="H13" s="131"/>
      <c r="I13" s="131"/>
      <c r="J13" s="132"/>
      <c r="K13" s="138"/>
      <c r="L13" s="139"/>
      <c r="O13" s="28"/>
      <c r="P13" s="28"/>
      <c r="Q13" s="28" t="s">
        <v>6</v>
      </c>
      <c r="R13" s="28" t="s">
        <v>16</v>
      </c>
      <c r="S13" s="28" t="s">
        <v>32</v>
      </c>
      <c r="T13" s="28" t="s">
        <v>40</v>
      </c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</row>
    <row r="14" spans="2:36" ht="22.5" customHeight="1">
      <c r="B14" s="125"/>
      <c r="C14" s="126"/>
      <c r="D14" s="133"/>
      <c r="E14" s="134"/>
      <c r="F14" s="134"/>
      <c r="G14" s="134"/>
      <c r="H14" s="134"/>
      <c r="I14" s="134"/>
      <c r="J14" s="135"/>
      <c r="K14" s="140"/>
      <c r="L14" s="141"/>
      <c r="O14" s="28"/>
      <c r="P14" s="28"/>
      <c r="Q14" s="28" t="s">
        <v>10</v>
      </c>
      <c r="R14" s="28"/>
      <c r="S14" s="28" t="s">
        <v>27</v>
      </c>
      <c r="T14" s="28" t="s">
        <v>45</v>
      </c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</row>
    <row r="15" spans="2:36" ht="27" customHeight="1">
      <c r="B15" s="150" t="s">
        <v>99</v>
      </c>
      <c r="C15" s="151"/>
      <c r="D15" s="151"/>
      <c r="E15" s="151"/>
      <c r="F15" s="151"/>
      <c r="G15" s="151"/>
      <c r="H15" s="151"/>
      <c r="I15" s="151"/>
      <c r="J15" s="151"/>
      <c r="K15" s="151"/>
      <c r="L15" s="152"/>
      <c r="O15" s="28"/>
      <c r="P15" s="28"/>
      <c r="Q15" s="28" t="s">
        <v>2</v>
      </c>
      <c r="R15" s="28"/>
      <c r="S15" s="28"/>
      <c r="T15" s="28" t="s">
        <v>46</v>
      </c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</row>
    <row r="16" spans="2:36">
      <c r="B16" s="105" t="s">
        <v>61</v>
      </c>
      <c r="C16" s="106"/>
      <c r="D16" s="145" t="s">
        <v>95</v>
      </c>
      <c r="E16" s="146"/>
      <c r="F16" s="26" t="s">
        <v>62</v>
      </c>
      <c r="G16" s="107">
        <v>2019020014</v>
      </c>
      <c r="H16" s="108"/>
      <c r="I16" s="112" t="s">
        <v>68</v>
      </c>
      <c r="J16" s="113"/>
      <c r="K16" s="113"/>
      <c r="L16" s="114"/>
      <c r="O16" s="28"/>
      <c r="P16" s="28"/>
      <c r="Q16" s="28" t="s">
        <v>5</v>
      </c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</row>
    <row r="17" spans="2:36">
      <c r="B17" s="105" t="s">
        <v>63</v>
      </c>
      <c r="C17" s="106"/>
      <c r="D17" s="145"/>
      <c r="E17" s="146"/>
      <c r="F17" s="26" t="s">
        <v>64</v>
      </c>
      <c r="G17" s="107">
        <v>21431101</v>
      </c>
      <c r="H17" s="108"/>
      <c r="I17" s="115"/>
      <c r="J17" s="116"/>
      <c r="K17" s="116"/>
      <c r="L17" s="117"/>
      <c r="O17" s="28"/>
      <c r="P17" s="28"/>
      <c r="Q17" s="28" t="s">
        <v>89</v>
      </c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</row>
    <row r="18" spans="2:36" ht="15.75" customHeight="1">
      <c r="B18" s="105" t="s">
        <v>65</v>
      </c>
      <c r="C18" s="106"/>
      <c r="D18" s="110"/>
      <c r="E18" s="111"/>
      <c r="F18" s="26" t="s">
        <v>66</v>
      </c>
      <c r="G18" s="109">
        <v>30000000</v>
      </c>
      <c r="H18" s="108"/>
      <c r="I18" s="118"/>
      <c r="J18" s="119"/>
      <c r="K18" s="119"/>
      <c r="L18" s="120"/>
      <c r="O18" s="28"/>
      <c r="P18" s="28"/>
      <c r="Q18" s="28" t="s">
        <v>4</v>
      </c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</row>
    <row r="19" spans="2:36" ht="15" customHeight="1">
      <c r="B19" s="142" t="s">
        <v>75</v>
      </c>
      <c r="C19" s="142" t="s">
        <v>83</v>
      </c>
      <c r="D19" s="101" t="s">
        <v>73</v>
      </c>
      <c r="E19" s="101" t="s">
        <v>76</v>
      </c>
      <c r="F19" s="142" t="s">
        <v>74</v>
      </c>
      <c r="G19" s="142"/>
      <c r="H19" s="142"/>
      <c r="I19" s="142"/>
      <c r="J19" s="142" t="s">
        <v>71</v>
      </c>
      <c r="K19" s="142" t="s">
        <v>72</v>
      </c>
      <c r="L19" s="142" t="s">
        <v>67</v>
      </c>
      <c r="M19" s="22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</row>
    <row r="20" spans="2:36" ht="25.5" customHeight="1">
      <c r="B20" s="142"/>
      <c r="C20" s="142"/>
      <c r="D20" s="102"/>
      <c r="E20" s="102"/>
      <c r="F20" s="143" t="s">
        <v>69</v>
      </c>
      <c r="G20" s="144"/>
      <c r="H20" s="143" t="s">
        <v>70</v>
      </c>
      <c r="I20" s="144"/>
      <c r="J20" s="142"/>
      <c r="K20" s="142"/>
      <c r="L20" s="142"/>
      <c r="M20" s="22"/>
      <c r="N20" s="28" t="s">
        <v>82</v>
      </c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</row>
    <row r="21" spans="2:36">
      <c r="B21" s="1" t="s">
        <v>55</v>
      </c>
      <c r="C21" s="2">
        <v>1</v>
      </c>
      <c r="D21" s="13" t="s">
        <v>79</v>
      </c>
      <c r="E21" s="14" t="s">
        <v>29</v>
      </c>
      <c r="F21" s="100">
        <v>43895</v>
      </c>
      <c r="G21" s="100"/>
      <c r="H21" s="100">
        <v>43895</v>
      </c>
      <c r="I21" s="100"/>
      <c r="J21" s="25">
        <v>1</v>
      </c>
      <c r="K21" s="4">
        <f>IF(ISNA(VLOOKUP(N21,$T$31:$U$262,2,FALSE)),0,(VLOOKUP(N21,$T$31:$U$262,2,FALSE)))</f>
        <v>401800</v>
      </c>
      <c r="L21" s="4">
        <f t="shared" ref="L21:L24" si="0">(J21*K21*C21)</f>
        <v>401800</v>
      </c>
      <c r="N21" s="28" t="str">
        <f>CONCATENATE(B21,E21)</f>
        <v>Camioneta doble cabina 4x4Ricaurte</v>
      </c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</row>
    <row r="22" spans="2:36">
      <c r="B22" s="1"/>
      <c r="C22" s="2"/>
      <c r="D22" s="13"/>
      <c r="E22" s="14"/>
      <c r="F22" s="103"/>
      <c r="G22" s="104"/>
      <c r="H22" s="103"/>
      <c r="I22" s="104"/>
      <c r="J22" s="16"/>
      <c r="K22" s="4">
        <f t="shared" ref="K22:K24" si="1">IF(ISNA(VLOOKUP(N22,$T$31:$U$262,2,FALSE)),0,(VLOOKUP(N22,$T$31:$U$262,2,FALSE)))</f>
        <v>0</v>
      </c>
      <c r="L22" s="4">
        <f t="shared" si="0"/>
        <v>0</v>
      </c>
      <c r="N22" s="28" t="str">
        <f>CONCATENATE(B22,E22)</f>
        <v/>
      </c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</row>
    <row r="23" spans="2:36">
      <c r="B23" s="1"/>
      <c r="C23" s="2"/>
      <c r="D23" s="13"/>
      <c r="E23" s="14"/>
      <c r="F23" s="103"/>
      <c r="G23" s="104"/>
      <c r="H23" s="100"/>
      <c r="I23" s="100"/>
      <c r="J23" s="16"/>
      <c r="K23" s="4">
        <f t="shared" si="1"/>
        <v>0</v>
      </c>
      <c r="L23" s="4">
        <f t="shared" si="0"/>
        <v>0</v>
      </c>
      <c r="N23" s="28" t="str">
        <f>CONCATENATE(B23,E23)</f>
        <v/>
      </c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</row>
    <row r="24" spans="2:36">
      <c r="B24" s="1"/>
      <c r="C24" s="2"/>
      <c r="D24" s="15"/>
      <c r="E24" s="14"/>
      <c r="F24" s="100"/>
      <c r="G24" s="100"/>
      <c r="H24" s="100" t="s">
        <v>92</v>
      </c>
      <c r="I24" s="100"/>
      <c r="J24" s="16"/>
      <c r="K24" s="4">
        <f t="shared" si="1"/>
        <v>0</v>
      </c>
      <c r="L24" s="4">
        <f t="shared" si="0"/>
        <v>0</v>
      </c>
      <c r="N24" s="28" t="str">
        <f>CONCATENATE(B24,E24)</f>
        <v/>
      </c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</row>
    <row r="25" spans="2:36">
      <c r="B25" s="9"/>
      <c r="C25" s="9"/>
      <c r="D25" s="61"/>
      <c r="E25" s="61"/>
      <c r="F25" s="61"/>
      <c r="G25" s="61"/>
      <c r="H25" s="19"/>
      <c r="I25" s="19"/>
      <c r="J25" s="10"/>
      <c r="K25" s="17" t="s">
        <v>86</v>
      </c>
      <c r="L25" s="18">
        <f>SUM(L21:L24)</f>
        <v>401800</v>
      </c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</row>
    <row r="26" spans="2:36">
      <c r="B26" s="9"/>
      <c r="C26" s="9"/>
      <c r="D26" s="61"/>
      <c r="E26" s="61"/>
      <c r="F26" s="61"/>
      <c r="G26" s="61"/>
      <c r="H26" s="19"/>
      <c r="I26" s="19"/>
      <c r="J26" s="10"/>
      <c r="K26" s="11"/>
      <c r="L26" s="9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</row>
    <row r="27" spans="2:36" ht="16.5" customHeight="1">
      <c r="B27" s="57" t="s">
        <v>84</v>
      </c>
      <c r="C27" s="57"/>
      <c r="D27" s="23"/>
      <c r="E27" s="56" t="s">
        <v>84</v>
      </c>
      <c r="F27" s="56"/>
      <c r="G27" s="56"/>
      <c r="H27" s="24"/>
      <c r="I27" s="24"/>
      <c r="J27" s="58" t="s">
        <v>84</v>
      </c>
      <c r="K27" s="58"/>
      <c r="L27" s="5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</row>
    <row r="28" spans="2:36" ht="16.5" customHeight="1">
      <c r="B28" s="99"/>
      <c r="C28" s="99"/>
      <c r="D28" s="3"/>
      <c r="E28" s="99"/>
      <c r="F28" s="99"/>
      <c r="G28" s="99"/>
      <c r="J28" s="99" t="s">
        <v>94</v>
      </c>
      <c r="K28" s="99"/>
      <c r="L28" s="99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</row>
    <row r="29" spans="2:36" ht="16.5" customHeight="1">
      <c r="B29" s="99" t="s">
        <v>96</v>
      </c>
      <c r="C29" s="99"/>
      <c r="D29" s="3"/>
      <c r="E29" s="99" t="s">
        <v>97</v>
      </c>
      <c r="F29" s="99"/>
      <c r="G29" s="99"/>
      <c r="J29" s="99" t="s">
        <v>93</v>
      </c>
      <c r="K29" s="99"/>
      <c r="L29" s="99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</row>
    <row r="30" spans="2:36">
      <c r="O30" s="28"/>
      <c r="P30" s="31" t="s">
        <v>53</v>
      </c>
      <c r="Q30" s="32" t="s">
        <v>53</v>
      </c>
      <c r="R30" s="32" t="s">
        <v>58</v>
      </c>
      <c r="S30" s="32" t="s">
        <v>59</v>
      </c>
      <c r="T30" s="32" t="s">
        <v>60</v>
      </c>
      <c r="U30" s="33"/>
      <c r="V30" s="28"/>
      <c r="W30" s="28"/>
      <c r="X30" s="28"/>
      <c r="Y30" s="28"/>
      <c r="Z30" s="28"/>
      <c r="AA30" s="28"/>
      <c r="AB30" s="28"/>
      <c r="AC30" s="34"/>
      <c r="AD30" s="34"/>
      <c r="AE30" s="34"/>
      <c r="AF30" s="28"/>
      <c r="AG30" s="35"/>
      <c r="AH30" s="28"/>
      <c r="AI30" s="28"/>
      <c r="AJ30" s="28"/>
    </row>
    <row r="31" spans="2:36">
      <c r="O31" s="28"/>
      <c r="P31" s="34" t="s">
        <v>54</v>
      </c>
      <c r="Q31" s="36" t="s">
        <v>54</v>
      </c>
      <c r="R31" s="33" t="s">
        <v>7</v>
      </c>
      <c r="S31" s="37">
        <v>463866</v>
      </c>
      <c r="T31" s="33" t="str">
        <f>CONCATENATE(Q31,R31)</f>
        <v>Campero doble tracciónAlbán</v>
      </c>
      <c r="U31" s="38">
        <f>S31</f>
        <v>463866</v>
      </c>
      <c r="V31" s="28"/>
      <c r="W31" s="28"/>
      <c r="X31" s="28"/>
      <c r="Y31" s="28"/>
      <c r="Z31" s="28"/>
      <c r="AA31" s="28"/>
      <c r="AB31" s="28"/>
      <c r="AC31" s="34"/>
      <c r="AD31" s="34"/>
      <c r="AE31" s="34"/>
      <c r="AF31" s="28"/>
      <c r="AG31" s="35"/>
      <c r="AH31" s="28"/>
      <c r="AI31" s="28"/>
      <c r="AJ31" s="28"/>
    </row>
    <row r="32" spans="2:36">
      <c r="O32" s="28"/>
      <c r="P32" s="34" t="s">
        <v>55</v>
      </c>
      <c r="Q32" s="36" t="s">
        <v>54</v>
      </c>
      <c r="R32" s="33" t="s">
        <v>8</v>
      </c>
      <c r="S32" s="37">
        <v>463866</v>
      </c>
      <c r="T32" s="33" t="str">
        <f t="shared" ref="T32:T95" si="2">CONCATENATE(Q32,R32)</f>
        <v>Campero doble tracciónArboleda</v>
      </c>
      <c r="U32" s="38">
        <f t="shared" ref="U32:U95" si="3">S32</f>
        <v>463866</v>
      </c>
      <c r="V32" s="28"/>
      <c r="W32" s="28"/>
      <c r="X32" s="28"/>
      <c r="Y32" s="28"/>
      <c r="Z32" s="28"/>
      <c r="AA32" s="28"/>
      <c r="AB32" s="28"/>
      <c r="AC32" s="34"/>
      <c r="AD32" s="34"/>
      <c r="AE32" s="34"/>
      <c r="AF32" s="28"/>
      <c r="AG32" s="35"/>
      <c r="AH32" s="28"/>
      <c r="AI32" s="28"/>
      <c r="AJ32" s="28"/>
    </row>
    <row r="33" spans="1:36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O33" s="28"/>
      <c r="P33" s="34" t="s">
        <v>57</v>
      </c>
      <c r="Q33" s="36" t="s">
        <v>54</v>
      </c>
      <c r="R33" s="33" t="s">
        <v>3</v>
      </c>
      <c r="S33" s="37">
        <v>463866</v>
      </c>
      <c r="T33" s="33" t="str">
        <f t="shared" si="2"/>
        <v>Campero doble tracciónBelén</v>
      </c>
      <c r="U33" s="38">
        <f t="shared" si="3"/>
        <v>463866</v>
      </c>
      <c r="V33" s="28"/>
      <c r="W33" s="28"/>
      <c r="X33" s="28"/>
      <c r="Y33" s="28"/>
      <c r="Z33" s="28"/>
      <c r="AA33" s="28"/>
      <c r="AB33" s="28"/>
      <c r="AC33" s="34"/>
      <c r="AD33" s="34"/>
      <c r="AE33" s="34"/>
      <c r="AF33" s="28"/>
      <c r="AG33" s="35"/>
      <c r="AH33" s="28"/>
      <c r="AI33" s="28"/>
      <c r="AJ33" s="28"/>
    </row>
    <row r="34" spans="1:36" ht="15" customHeight="1">
      <c r="A34" s="24"/>
      <c r="B34" s="73"/>
      <c r="C34" s="75"/>
      <c r="D34" s="81" t="s">
        <v>100</v>
      </c>
      <c r="E34" s="82"/>
      <c r="F34" s="82"/>
      <c r="G34" s="82"/>
      <c r="H34" s="82"/>
      <c r="I34" s="82"/>
      <c r="J34" s="83"/>
      <c r="K34" s="90"/>
      <c r="L34" s="91"/>
      <c r="O34" s="28"/>
      <c r="P34" s="34" t="s">
        <v>56</v>
      </c>
      <c r="Q34" s="36" t="s">
        <v>54</v>
      </c>
      <c r="R34" s="33" t="s">
        <v>9</v>
      </c>
      <c r="S34" s="37">
        <v>463866</v>
      </c>
      <c r="T34" s="33" t="str">
        <f t="shared" si="2"/>
        <v>Campero doble tracciónColon</v>
      </c>
      <c r="U34" s="38">
        <f t="shared" si="3"/>
        <v>463866</v>
      </c>
      <c r="V34" s="28"/>
      <c r="W34" s="28"/>
      <c r="X34" s="28"/>
      <c r="Y34" s="28"/>
      <c r="Z34" s="28"/>
      <c r="AA34" s="28"/>
      <c r="AB34" s="28"/>
      <c r="AC34" s="34"/>
      <c r="AD34" s="34"/>
      <c r="AE34" s="34"/>
      <c r="AF34" s="28"/>
      <c r="AG34" s="35"/>
      <c r="AH34" s="28"/>
      <c r="AI34" s="28"/>
      <c r="AJ34" s="28"/>
    </row>
    <row r="35" spans="1:36" ht="15" customHeight="1">
      <c r="A35" s="24"/>
      <c r="B35" s="79"/>
      <c r="C35" s="80"/>
      <c r="D35" s="84"/>
      <c r="E35" s="85"/>
      <c r="F35" s="85"/>
      <c r="G35" s="85"/>
      <c r="H35" s="85"/>
      <c r="I35" s="85"/>
      <c r="J35" s="86"/>
      <c r="K35" s="92"/>
      <c r="L35" s="93"/>
      <c r="O35" s="28"/>
      <c r="P35" s="28"/>
      <c r="Q35" s="36" t="s">
        <v>54</v>
      </c>
      <c r="R35" s="33" t="s">
        <v>14</v>
      </c>
      <c r="S35" s="37">
        <v>463866</v>
      </c>
      <c r="T35" s="33" t="str">
        <f t="shared" si="2"/>
        <v>Campero doble tracciónCumbitara</v>
      </c>
      <c r="U35" s="38">
        <f t="shared" si="3"/>
        <v>463866</v>
      </c>
      <c r="V35" s="28"/>
      <c r="W35" s="28"/>
      <c r="X35" s="28"/>
      <c r="Y35" s="28"/>
      <c r="Z35" s="28"/>
      <c r="AA35" s="28"/>
      <c r="AB35" s="28"/>
      <c r="AC35" s="34"/>
      <c r="AD35" s="34"/>
      <c r="AE35" s="34"/>
      <c r="AF35" s="28"/>
      <c r="AG35" s="35"/>
      <c r="AH35" s="28"/>
      <c r="AI35" s="28"/>
      <c r="AJ35" s="28"/>
    </row>
    <row r="36" spans="1:36" ht="23.25" customHeight="1">
      <c r="A36" s="24"/>
      <c r="B36" s="76"/>
      <c r="C36" s="78"/>
      <c r="D36" s="87"/>
      <c r="E36" s="88"/>
      <c r="F36" s="88"/>
      <c r="G36" s="88"/>
      <c r="H36" s="88"/>
      <c r="I36" s="88"/>
      <c r="J36" s="89"/>
      <c r="K36" s="94"/>
      <c r="L36" s="95"/>
      <c r="O36" s="28"/>
      <c r="P36" s="28"/>
      <c r="Q36" s="36" t="s">
        <v>54</v>
      </c>
      <c r="R36" s="33" t="s">
        <v>13</v>
      </c>
      <c r="S36" s="37">
        <v>463866</v>
      </c>
      <c r="T36" s="33" t="str">
        <f t="shared" si="2"/>
        <v>Campero doble tracciónEl Rosario</v>
      </c>
      <c r="U36" s="38">
        <f t="shared" si="3"/>
        <v>463866</v>
      </c>
      <c r="V36" s="28"/>
      <c r="W36" s="28"/>
      <c r="X36" s="28"/>
      <c r="Y36" s="28"/>
      <c r="Z36" s="28"/>
      <c r="AA36" s="28"/>
      <c r="AB36" s="28"/>
      <c r="AC36" s="34"/>
      <c r="AD36" s="34"/>
      <c r="AE36" s="34"/>
      <c r="AF36" s="28"/>
      <c r="AG36" s="35"/>
      <c r="AH36" s="28"/>
      <c r="AI36" s="28"/>
      <c r="AJ36" s="28"/>
    </row>
    <row r="37" spans="1:36" ht="27" customHeight="1">
      <c r="A37" s="24"/>
      <c r="B37" s="147" t="s">
        <v>99</v>
      </c>
      <c r="C37" s="148"/>
      <c r="D37" s="148"/>
      <c r="E37" s="148"/>
      <c r="F37" s="148"/>
      <c r="G37" s="148"/>
      <c r="H37" s="148"/>
      <c r="I37" s="148"/>
      <c r="J37" s="148"/>
      <c r="K37" s="148"/>
      <c r="L37" s="149"/>
      <c r="O37" s="28"/>
      <c r="P37" s="28"/>
      <c r="Q37" s="36" t="s">
        <v>54</v>
      </c>
      <c r="R37" s="33" t="s">
        <v>0</v>
      </c>
      <c r="S37" s="37">
        <v>463866</v>
      </c>
      <c r="T37" s="33" t="str">
        <f t="shared" si="2"/>
        <v>Campero doble tracciónLa Cruz</v>
      </c>
      <c r="U37" s="38">
        <f t="shared" si="3"/>
        <v>463866</v>
      </c>
      <c r="V37" s="28"/>
      <c r="W37" s="28"/>
      <c r="X37" s="28"/>
      <c r="Y37" s="28"/>
      <c r="Z37" s="28"/>
      <c r="AA37" s="28"/>
      <c r="AB37" s="28"/>
      <c r="AC37" s="34"/>
      <c r="AD37" s="34"/>
      <c r="AE37" s="34"/>
      <c r="AF37" s="28"/>
      <c r="AG37" s="35"/>
      <c r="AH37" s="28"/>
      <c r="AI37" s="28"/>
      <c r="AJ37" s="28"/>
    </row>
    <row r="38" spans="1:36">
      <c r="A38" s="24"/>
      <c r="B38" s="67" t="s">
        <v>61</v>
      </c>
      <c r="C38" s="68"/>
      <c r="D38" s="69" t="str">
        <f>D16</f>
        <v>SECRETARIA DE MEDIO AMBIENTE</v>
      </c>
      <c r="E38" s="70"/>
      <c r="F38" s="27" t="s">
        <v>62</v>
      </c>
      <c r="G38" s="71">
        <f>G16</f>
        <v>2019020014</v>
      </c>
      <c r="H38" s="72"/>
      <c r="I38" s="96" t="s">
        <v>68</v>
      </c>
      <c r="J38" s="97"/>
      <c r="K38" s="97"/>
      <c r="L38" s="98"/>
      <c r="O38" s="28"/>
      <c r="P38" s="28"/>
      <c r="Q38" s="36" t="s">
        <v>54</v>
      </c>
      <c r="R38" s="33" t="s">
        <v>1</v>
      </c>
      <c r="S38" s="37">
        <v>463866</v>
      </c>
      <c r="T38" s="33" t="str">
        <f t="shared" si="2"/>
        <v>Campero doble tracciónLa Unión</v>
      </c>
      <c r="U38" s="38">
        <f t="shared" si="3"/>
        <v>463866</v>
      </c>
      <c r="V38" s="28"/>
      <c r="W38" s="28"/>
      <c r="X38" s="28"/>
      <c r="Y38" s="28"/>
      <c r="Z38" s="28"/>
      <c r="AA38" s="28"/>
      <c r="AB38" s="28"/>
      <c r="AC38" s="34"/>
      <c r="AD38" s="34"/>
      <c r="AE38" s="34"/>
      <c r="AF38" s="28"/>
      <c r="AG38" s="35"/>
      <c r="AH38" s="28"/>
      <c r="AI38" s="28"/>
      <c r="AJ38" s="28"/>
    </row>
    <row r="39" spans="1:36">
      <c r="A39" s="24"/>
      <c r="B39" s="67" t="s">
        <v>63</v>
      </c>
      <c r="C39" s="68"/>
      <c r="D39" s="69">
        <f>+D17</f>
        <v>0</v>
      </c>
      <c r="E39" s="70"/>
      <c r="F39" s="27" t="s">
        <v>64</v>
      </c>
      <c r="G39" s="71">
        <f>G17</f>
        <v>21431101</v>
      </c>
      <c r="H39" s="72"/>
      <c r="I39" s="73">
        <f>I17</f>
        <v>0</v>
      </c>
      <c r="J39" s="74"/>
      <c r="K39" s="74"/>
      <c r="L39" s="75"/>
      <c r="O39" s="28"/>
      <c r="P39" s="28"/>
      <c r="Q39" s="36" t="s">
        <v>54</v>
      </c>
      <c r="R39" s="33" t="s">
        <v>11</v>
      </c>
      <c r="S39" s="37">
        <v>463866</v>
      </c>
      <c r="T39" s="33" t="str">
        <f t="shared" si="2"/>
        <v>Campero doble tracciónLeiva</v>
      </c>
      <c r="U39" s="38">
        <f t="shared" si="3"/>
        <v>463866</v>
      </c>
      <c r="V39" s="28"/>
      <c r="W39" s="28"/>
      <c r="X39" s="28"/>
      <c r="Y39" s="28"/>
      <c r="Z39" s="28"/>
      <c r="AA39" s="28"/>
      <c r="AB39" s="28"/>
      <c r="AC39" s="34"/>
      <c r="AD39" s="34"/>
      <c r="AE39" s="34"/>
      <c r="AF39" s="28"/>
      <c r="AG39" s="35"/>
      <c r="AH39" s="28"/>
      <c r="AI39" s="28"/>
      <c r="AJ39" s="28"/>
    </row>
    <row r="40" spans="1:36">
      <c r="A40" s="24"/>
      <c r="B40" s="67" t="s">
        <v>65</v>
      </c>
      <c r="C40" s="68"/>
      <c r="D40" s="69">
        <f>+D18</f>
        <v>0</v>
      </c>
      <c r="E40" s="70"/>
      <c r="F40" s="27" t="s">
        <v>66</v>
      </c>
      <c r="G40" s="71">
        <f>G18</f>
        <v>30000000</v>
      </c>
      <c r="H40" s="72"/>
      <c r="I40" s="76"/>
      <c r="J40" s="77"/>
      <c r="K40" s="77"/>
      <c r="L40" s="78"/>
      <c r="O40" s="28"/>
      <c r="P40" s="28"/>
      <c r="Q40" s="36" t="s">
        <v>54</v>
      </c>
      <c r="R40" s="33" t="s">
        <v>12</v>
      </c>
      <c r="S40" s="37">
        <v>463866</v>
      </c>
      <c r="T40" s="33" t="str">
        <f t="shared" si="2"/>
        <v>Campero doble tracciónPolicarpa</v>
      </c>
      <c r="U40" s="38">
        <f t="shared" si="3"/>
        <v>463866</v>
      </c>
      <c r="V40" s="28"/>
      <c r="W40" s="28"/>
      <c r="X40" s="28"/>
      <c r="Y40" s="28"/>
      <c r="Z40" s="28"/>
      <c r="AA40" s="28"/>
      <c r="AB40" s="28"/>
      <c r="AC40" s="34"/>
      <c r="AD40" s="34"/>
      <c r="AE40" s="34"/>
      <c r="AF40" s="28"/>
      <c r="AG40" s="35"/>
      <c r="AH40" s="28"/>
      <c r="AI40" s="28"/>
      <c r="AJ40" s="28"/>
    </row>
    <row r="41" spans="1:36" ht="15" customHeight="1">
      <c r="A41" s="24"/>
      <c r="B41" s="62" t="s">
        <v>75</v>
      </c>
      <c r="C41" s="62" t="s">
        <v>83</v>
      </c>
      <c r="D41" s="65" t="s">
        <v>73</v>
      </c>
      <c r="E41" s="65" t="s">
        <v>76</v>
      </c>
      <c r="F41" s="62" t="s">
        <v>74</v>
      </c>
      <c r="G41" s="62"/>
      <c r="H41" s="62"/>
      <c r="I41" s="62"/>
      <c r="J41" s="62" t="s">
        <v>71</v>
      </c>
      <c r="K41" s="62" t="s">
        <v>72</v>
      </c>
      <c r="L41" s="62" t="s">
        <v>67</v>
      </c>
      <c r="O41" s="28"/>
      <c r="P41" s="28"/>
      <c r="Q41" s="36" t="s">
        <v>54</v>
      </c>
      <c r="R41" s="33" t="s">
        <v>88</v>
      </c>
      <c r="S41" s="37">
        <v>463866</v>
      </c>
      <c r="T41" s="33" t="str">
        <f t="shared" si="2"/>
        <v>Campero doble tracciónRemolino</v>
      </c>
      <c r="U41" s="38">
        <f t="shared" si="3"/>
        <v>463866</v>
      </c>
      <c r="V41" s="28"/>
      <c r="W41" s="28"/>
      <c r="X41" s="28"/>
      <c r="Y41" s="28"/>
      <c r="Z41" s="28"/>
      <c r="AA41" s="28"/>
      <c r="AB41" s="28"/>
      <c r="AC41" s="34"/>
      <c r="AD41" s="34"/>
      <c r="AE41" s="34"/>
      <c r="AF41" s="28"/>
      <c r="AG41" s="35"/>
      <c r="AH41" s="28"/>
      <c r="AI41" s="28"/>
      <c r="AJ41" s="28"/>
    </row>
    <row r="42" spans="1:36" ht="15" customHeight="1">
      <c r="A42" s="24"/>
      <c r="B42" s="62"/>
      <c r="C42" s="62"/>
      <c r="D42" s="66"/>
      <c r="E42" s="66"/>
      <c r="F42" s="63" t="s">
        <v>69</v>
      </c>
      <c r="G42" s="64"/>
      <c r="H42" s="63" t="s">
        <v>70</v>
      </c>
      <c r="I42" s="64"/>
      <c r="J42" s="62"/>
      <c r="K42" s="62"/>
      <c r="L42" s="62"/>
      <c r="O42" s="28"/>
      <c r="P42" s="28"/>
      <c r="Q42" s="36" t="s">
        <v>54</v>
      </c>
      <c r="R42" s="33" t="s">
        <v>6</v>
      </c>
      <c r="S42" s="37">
        <v>463866</v>
      </c>
      <c r="T42" s="33" t="str">
        <f t="shared" si="2"/>
        <v>Campero doble tracciónSan Bernardo</v>
      </c>
      <c r="U42" s="38">
        <f t="shared" si="3"/>
        <v>463866</v>
      </c>
      <c r="V42" s="28"/>
      <c r="W42" s="28"/>
      <c r="X42" s="28"/>
      <c r="Y42" s="28"/>
      <c r="Z42" s="28"/>
      <c r="AA42" s="28"/>
      <c r="AB42" s="28"/>
      <c r="AC42" s="34"/>
      <c r="AD42" s="34"/>
      <c r="AE42" s="34"/>
      <c r="AF42" s="28"/>
      <c r="AG42" s="35"/>
      <c r="AH42" s="28"/>
      <c r="AI42" s="28"/>
      <c r="AJ42" s="28"/>
    </row>
    <row r="43" spans="1:36">
      <c r="A43" s="24"/>
      <c r="B43" s="5" t="str">
        <f t="shared" ref="B43:F46" si="4">B21</f>
        <v>Camioneta doble cabina 4x4</v>
      </c>
      <c r="C43" s="6">
        <f t="shared" si="4"/>
        <v>1</v>
      </c>
      <c r="D43" s="20" t="str">
        <f t="shared" si="4"/>
        <v>Zona_Sur_Occidental</v>
      </c>
      <c r="E43" s="7" t="str">
        <f t="shared" si="4"/>
        <v>Ricaurte</v>
      </c>
      <c r="F43" s="59">
        <f t="shared" si="4"/>
        <v>43895</v>
      </c>
      <c r="G43" s="60"/>
      <c r="H43" s="59">
        <f>H21</f>
        <v>43895</v>
      </c>
      <c r="I43" s="60"/>
      <c r="J43" s="8">
        <f t="shared" ref="J43:L46" si="5">J21</f>
        <v>1</v>
      </c>
      <c r="K43" s="4">
        <f t="shared" si="5"/>
        <v>401800</v>
      </c>
      <c r="L43" s="4">
        <f t="shared" si="5"/>
        <v>401800</v>
      </c>
      <c r="O43" s="28"/>
      <c r="P43" s="28"/>
      <c r="Q43" s="36" t="s">
        <v>54</v>
      </c>
      <c r="R43" s="33" t="s">
        <v>10</v>
      </c>
      <c r="S43" s="37">
        <v>463866</v>
      </c>
      <c r="T43" s="33" t="str">
        <f t="shared" si="2"/>
        <v>Campero doble tracciónSan Lorenzo</v>
      </c>
      <c r="U43" s="38">
        <f t="shared" si="3"/>
        <v>463866</v>
      </c>
      <c r="V43" s="28"/>
      <c r="W43" s="28"/>
      <c r="X43" s="28"/>
      <c r="Y43" s="28"/>
      <c r="Z43" s="28"/>
      <c r="AA43" s="28"/>
      <c r="AB43" s="28"/>
      <c r="AC43" s="34"/>
      <c r="AD43" s="34"/>
      <c r="AE43" s="34"/>
      <c r="AF43" s="28"/>
      <c r="AG43" s="35"/>
      <c r="AH43" s="28"/>
      <c r="AI43" s="28"/>
      <c r="AJ43" s="28"/>
    </row>
    <row r="44" spans="1:36">
      <c r="A44" s="24"/>
      <c r="B44" s="5">
        <f t="shared" si="4"/>
        <v>0</v>
      </c>
      <c r="C44" s="6">
        <f t="shared" si="4"/>
        <v>0</v>
      </c>
      <c r="D44" s="20">
        <f t="shared" si="4"/>
        <v>0</v>
      </c>
      <c r="E44" s="7">
        <f>E22</f>
        <v>0</v>
      </c>
      <c r="F44" s="59">
        <f t="shared" si="4"/>
        <v>0</v>
      </c>
      <c r="G44" s="60"/>
      <c r="H44" s="59">
        <f>H22</f>
        <v>0</v>
      </c>
      <c r="I44" s="60"/>
      <c r="J44" s="8">
        <f t="shared" si="5"/>
        <v>0</v>
      </c>
      <c r="K44" s="4">
        <f t="shared" si="5"/>
        <v>0</v>
      </c>
      <c r="L44" s="4">
        <f t="shared" si="5"/>
        <v>0</v>
      </c>
      <c r="O44" s="28"/>
      <c r="P44" s="28"/>
      <c r="Q44" s="36" t="s">
        <v>54</v>
      </c>
      <c r="R44" s="33" t="s">
        <v>2</v>
      </c>
      <c r="S44" s="37">
        <v>463866</v>
      </c>
      <c r="T44" s="33" t="str">
        <f t="shared" si="2"/>
        <v>Campero doble tracciónSan Pablo</v>
      </c>
      <c r="U44" s="38">
        <f t="shared" si="3"/>
        <v>463866</v>
      </c>
      <c r="V44" s="28"/>
      <c r="W44" s="28"/>
      <c r="X44" s="28"/>
      <c r="Y44" s="28"/>
      <c r="Z44" s="28"/>
      <c r="AA44" s="28"/>
      <c r="AB44" s="28"/>
      <c r="AC44" s="34"/>
      <c r="AD44" s="34"/>
      <c r="AE44" s="34"/>
      <c r="AF44" s="28"/>
      <c r="AG44" s="35"/>
      <c r="AH44" s="28"/>
      <c r="AI44" s="28"/>
      <c r="AJ44" s="28"/>
    </row>
    <row r="45" spans="1:36">
      <c r="A45" s="24"/>
      <c r="B45" s="5">
        <f t="shared" si="4"/>
        <v>0</v>
      </c>
      <c r="C45" s="6">
        <f t="shared" si="4"/>
        <v>0</v>
      </c>
      <c r="D45" s="20">
        <f t="shared" si="4"/>
        <v>0</v>
      </c>
      <c r="E45" s="7">
        <f t="shared" si="4"/>
        <v>0</v>
      </c>
      <c r="F45" s="59">
        <f t="shared" si="4"/>
        <v>0</v>
      </c>
      <c r="G45" s="60"/>
      <c r="H45" s="59">
        <f>H23</f>
        <v>0</v>
      </c>
      <c r="I45" s="60"/>
      <c r="J45" s="8">
        <f t="shared" si="5"/>
        <v>0</v>
      </c>
      <c r="K45" s="4">
        <f t="shared" si="5"/>
        <v>0</v>
      </c>
      <c r="L45" s="4">
        <f t="shared" si="5"/>
        <v>0</v>
      </c>
      <c r="O45" s="28"/>
      <c r="P45" s="28"/>
      <c r="Q45" s="36" t="s">
        <v>54</v>
      </c>
      <c r="R45" s="33" t="s">
        <v>5</v>
      </c>
      <c r="S45" s="37">
        <v>463866</v>
      </c>
      <c r="T45" s="33" t="str">
        <f t="shared" si="2"/>
        <v>Campero doble tracciónSan Pedro de Cartago</v>
      </c>
      <c r="U45" s="38">
        <f t="shared" si="3"/>
        <v>463866</v>
      </c>
      <c r="V45" s="28"/>
      <c r="W45" s="28"/>
      <c r="X45" s="28"/>
      <c r="Y45" s="28"/>
      <c r="Z45" s="28"/>
      <c r="AA45" s="28"/>
      <c r="AB45" s="28"/>
      <c r="AC45" s="34"/>
      <c r="AD45" s="34"/>
      <c r="AE45" s="34"/>
      <c r="AF45" s="28"/>
      <c r="AG45" s="35"/>
      <c r="AH45" s="28"/>
      <c r="AI45" s="28"/>
      <c r="AJ45" s="28"/>
    </row>
    <row r="46" spans="1:36">
      <c r="A46" s="24"/>
      <c r="B46" s="5">
        <f t="shared" si="4"/>
        <v>0</v>
      </c>
      <c r="C46" s="6">
        <f t="shared" si="4"/>
        <v>0</v>
      </c>
      <c r="D46" s="20">
        <f t="shared" si="4"/>
        <v>0</v>
      </c>
      <c r="E46" s="7">
        <f t="shared" si="4"/>
        <v>0</v>
      </c>
      <c r="F46" s="59">
        <f t="shared" si="4"/>
        <v>0</v>
      </c>
      <c r="G46" s="60"/>
      <c r="H46" s="59" t="str">
        <f>H24</f>
        <v/>
      </c>
      <c r="I46" s="60"/>
      <c r="J46" s="8">
        <f t="shared" si="5"/>
        <v>0</v>
      </c>
      <c r="K46" s="4">
        <f t="shared" si="5"/>
        <v>0</v>
      </c>
      <c r="L46" s="4">
        <f t="shared" si="5"/>
        <v>0</v>
      </c>
      <c r="O46" s="28"/>
      <c r="P46" s="28"/>
      <c r="Q46" s="36" t="s">
        <v>54</v>
      </c>
      <c r="R46" s="33" t="s">
        <v>89</v>
      </c>
      <c r="S46" s="37">
        <v>463866</v>
      </c>
      <c r="T46" s="33" t="str">
        <f t="shared" si="2"/>
        <v>Campero doble tracciónTablon de Gómez</v>
      </c>
      <c r="U46" s="38">
        <f t="shared" si="3"/>
        <v>463866</v>
      </c>
      <c r="V46" s="28"/>
      <c r="W46" s="28"/>
      <c r="X46" s="28"/>
      <c r="Y46" s="28"/>
      <c r="Z46" s="28"/>
      <c r="AA46" s="28"/>
      <c r="AB46" s="28"/>
      <c r="AC46" s="34"/>
      <c r="AD46" s="34"/>
      <c r="AE46" s="34"/>
      <c r="AF46" s="28"/>
      <c r="AG46" s="35"/>
      <c r="AH46" s="28"/>
      <c r="AI46" s="28"/>
      <c r="AJ46" s="28"/>
    </row>
    <row r="47" spans="1:36">
      <c r="A47" s="24"/>
      <c r="B47" s="9"/>
      <c r="C47" s="9"/>
      <c r="D47" s="61"/>
      <c r="E47" s="61"/>
      <c r="F47" s="61"/>
      <c r="G47" s="61"/>
      <c r="H47" s="19"/>
      <c r="I47" s="19"/>
      <c r="J47" s="10"/>
      <c r="K47" s="4" t="str">
        <f>K25</f>
        <v>TOTAL</v>
      </c>
      <c r="L47" s="4">
        <f>L25</f>
        <v>401800</v>
      </c>
      <c r="O47" s="28"/>
      <c r="P47" s="28"/>
      <c r="Q47" s="36" t="s">
        <v>54</v>
      </c>
      <c r="R47" s="33" t="s">
        <v>4</v>
      </c>
      <c r="S47" s="37">
        <v>463866</v>
      </c>
      <c r="T47" s="33" t="str">
        <f t="shared" si="2"/>
        <v>Campero doble tracciónTaminango</v>
      </c>
      <c r="U47" s="38">
        <f t="shared" si="3"/>
        <v>463866</v>
      </c>
      <c r="V47" s="28"/>
      <c r="W47" s="28"/>
      <c r="X47" s="28"/>
      <c r="Y47" s="28"/>
      <c r="Z47" s="28"/>
      <c r="AA47" s="28"/>
      <c r="AB47" s="28"/>
      <c r="AC47" s="34"/>
      <c r="AD47" s="34"/>
      <c r="AE47" s="34"/>
      <c r="AF47" s="28"/>
      <c r="AG47" s="35"/>
      <c r="AH47" s="28"/>
      <c r="AI47" s="28"/>
      <c r="AJ47" s="28"/>
    </row>
    <row r="48" spans="1:36">
      <c r="A48" s="24"/>
      <c r="B48" s="9"/>
      <c r="C48" s="9"/>
      <c r="D48" s="61"/>
      <c r="E48" s="61"/>
      <c r="F48" s="61"/>
      <c r="G48" s="61"/>
      <c r="H48" s="19"/>
      <c r="I48" s="19"/>
      <c r="J48" s="10"/>
      <c r="K48" s="11"/>
      <c r="L48" s="9"/>
      <c r="O48" s="28"/>
      <c r="P48" s="28"/>
      <c r="Q48" s="36" t="s">
        <v>55</v>
      </c>
      <c r="R48" s="33" t="s">
        <v>7</v>
      </c>
      <c r="S48" s="37">
        <v>463866</v>
      </c>
      <c r="T48" s="33" t="str">
        <f t="shared" si="2"/>
        <v>Camioneta doble cabina 4x4Albán</v>
      </c>
      <c r="U48" s="38">
        <f t="shared" si="3"/>
        <v>463866</v>
      </c>
      <c r="V48" s="28"/>
      <c r="W48" s="28"/>
      <c r="X48" s="28"/>
      <c r="Y48" s="28"/>
      <c r="Z48" s="28"/>
      <c r="AA48" s="28"/>
      <c r="AB48" s="28"/>
      <c r="AC48" s="34"/>
      <c r="AD48" s="34"/>
      <c r="AE48" s="34"/>
      <c r="AF48" s="28"/>
      <c r="AG48" s="35"/>
      <c r="AH48" s="28"/>
      <c r="AI48" s="28"/>
      <c r="AJ48" s="28"/>
    </row>
    <row r="49" spans="1:36">
      <c r="A49" s="24"/>
      <c r="B49" s="57" t="s">
        <v>84</v>
      </c>
      <c r="C49" s="57"/>
      <c r="D49" s="23"/>
      <c r="E49" s="56" t="s">
        <v>84</v>
      </c>
      <c r="F49" s="56"/>
      <c r="G49" s="56"/>
      <c r="H49" s="24"/>
      <c r="I49" s="24"/>
      <c r="J49" s="58" t="s">
        <v>84</v>
      </c>
      <c r="K49" s="58"/>
      <c r="L49" s="58"/>
      <c r="O49" s="28"/>
      <c r="P49" s="28"/>
      <c r="Q49" s="36" t="s">
        <v>55</v>
      </c>
      <c r="R49" s="33" t="s">
        <v>8</v>
      </c>
      <c r="S49" s="37">
        <v>463866</v>
      </c>
      <c r="T49" s="33" t="str">
        <f t="shared" si="2"/>
        <v>Camioneta doble cabina 4x4Arboleda</v>
      </c>
      <c r="U49" s="38">
        <f t="shared" si="3"/>
        <v>463866</v>
      </c>
      <c r="V49" s="28"/>
      <c r="W49" s="28"/>
      <c r="X49" s="28"/>
      <c r="Y49" s="28"/>
      <c r="Z49" s="28"/>
      <c r="AA49" s="28"/>
      <c r="AB49" s="28"/>
      <c r="AC49" s="34"/>
      <c r="AD49" s="34"/>
      <c r="AE49" s="34"/>
      <c r="AF49" s="28"/>
      <c r="AG49" s="35"/>
      <c r="AH49" s="28"/>
      <c r="AI49" s="28"/>
      <c r="AJ49" s="28"/>
    </row>
    <row r="50" spans="1:36">
      <c r="A50" s="24"/>
      <c r="B50" s="56"/>
      <c r="C50" s="56"/>
      <c r="D50" s="12"/>
      <c r="E50" s="56"/>
      <c r="F50" s="56"/>
      <c r="G50" s="56"/>
      <c r="H50" s="24"/>
      <c r="I50" s="24"/>
      <c r="J50" s="56" t="str">
        <f>J28</f>
        <v>TANIA CHAVES CAICEDO</v>
      </c>
      <c r="K50" s="56"/>
      <c r="L50" s="56"/>
      <c r="O50" s="28"/>
      <c r="P50" s="28"/>
      <c r="Q50" s="36" t="s">
        <v>55</v>
      </c>
      <c r="R50" s="33" t="s">
        <v>3</v>
      </c>
      <c r="S50" s="37">
        <v>463866</v>
      </c>
      <c r="T50" s="33" t="str">
        <f t="shared" si="2"/>
        <v>Camioneta doble cabina 4x4Belén</v>
      </c>
      <c r="U50" s="38">
        <f t="shared" si="3"/>
        <v>463866</v>
      </c>
      <c r="V50" s="28"/>
      <c r="W50" s="28"/>
      <c r="X50" s="28"/>
      <c r="Y50" s="28"/>
      <c r="Z50" s="28"/>
      <c r="AA50" s="28"/>
      <c r="AB50" s="28"/>
      <c r="AC50" s="34"/>
      <c r="AD50" s="34"/>
      <c r="AE50" s="34"/>
      <c r="AF50" s="28"/>
      <c r="AG50" s="35"/>
      <c r="AH50" s="28"/>
      <c r="AI50" s="28"/>
      <c r="AJ50" s="28"/>
    </row>
    <row r="51" spans="1:36">
      <c r="A51" s="24"/>
      <c r="B51" s="56" t="str">
        <f>B29</f>
        <v>Secretario de Medio Ambiente</v>
      </c>
      <c r="C51" s="56"/>
      <c r="D51" s="12"/>
      <c r="E51" s="56" t="str">
        <f>E29</f>
        <v>Proyectó</v>
      </c>
      <c r="F51" s="56"/>
      <c r="G51" s="56"/>
      <c r="H51" s="24"/>
      <c r="I51" s="24"/>
      <c r="J51" s="56" t="s">
        <v>85</v>
      </c>
      <c r="K51" s="56"/>
      <c r="L51" s="56"/>
      <c r="O51" s="28"/>
      <c r="P51" s="28"/>
      <c r="Q51" s="36" t="s">
        <v>55</v>
      </c>
      <c r="R51" s="33" t="s">
        <v>9</v>
      </c>
      <c r="S51" s="37">
        <v>463866</v>
      </c>
      <c r="T51" s="33" t="str">
        <f t="shared" si="2"/>
        <v>Camioneta doble cabina 4x4Colon</v>
      </c>
      <c r="U51" s="38">
        <f t="shared" si="3"/>
        <v>463866</v>
      </c>
      <c r="V51" s="28"/>
      <c r="W51" s="28"/>
      <c r="X51" s="28"/>
      <c r="Y51" s="28"/>
      <c r="Z51" s="28"/>
      <c r="AA51" s="28"/>
      <c r="AB51" s="28"/>
      <c r="AC51" s="34"/>
      <c r="AD51" s="34"/>
      <c r="AE51" s="34"/>
      <c r="AF51" s="28"/>
      <c r="AG51" s="35"/>
      <c r="AH51" s="28"/>
      <c r="AI51" s="28"/>
      <c r="AJ51" s="28"/>
    </row>
    <row r="52" spans="1:36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O52" s="28"/>
      <c r="P52" s="28"/>
      <c r="Q52" s="36" t="s">
        <v>55</v>
      </c>
      <c r="R52" s="33" t="s">
        <v>14</v>
      </c>
      <c r="S52" s="37">
        <v>463866</v>
      </c>
      <c r="T52" s="33" t="str">
        <f t="shared" si="2"/>
        <v>Camioneta doble cabina 4x4Cumbitara</v>
      </c>
      <c r="U52" s="38">
        <f t="shared" si="3"/>
        <v>463866</v>
      </c>
      <c r="V52" s="28"/>
      <c r="W52" s="28"/>
      <c r="X52" s="28"/>
      <c r="Y52" s="28"/>
      <c r="Z52" s="28"/>
      <c r="AA52" s="28"/>
      <c r="AB52" s="28"/>
      <c r="AC52" s="34"/>
      <c r="AD52" s="34"/>
      <c r="AE52" s="34"/>
      <c r="AF52" s="28"/>
      <c r="AG52" s="35"/>
      <c r="AH52" s="28"/>
      <c r="AI52" s="28"/>
      <c r="AJ52" s="28"/>
    </row>
    <row r="53" spans="1:36" hidden="1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O53" s="28"/>
      <c r="P53" s="28"/>
      <c r="Q53" s="36" t="s">
        <v>55</v>
      </c>
      <c r="R53" s="33" t="s">
        <v>13</v>
      </c>
      <c r="S53" s="37">
        <v>463866</v>
      </c>
      <c r="T53" s="33" t="str">
        <f t="shared" si="2"/>
        <v>Camioneta doble cabina 4x4El Rosario</v>
      </c>
      <c r="U53" s="38">
        <f t="shared" si="3"/>
        <v>463866</v>
      </c>
      <c r="V53" s="28"/>
      <c r="W53" s="28"/>
      <c r="X53" s="28"/>
      <c r="Y53" s="28"/>
      <c r="Z53" s="28"/>
      <c r="AA53" s="28"/>
      <c r="AB53" s="28"/>
      <c r="AC53" s="34"/>
      <c r="AD53" s="34"/>
      <c r="AE53" s="34"/>
      <c r="AF53" s="28"/>
      <c r="AG53" s="35"/>
      <c r="AH53" s="28"/>
      <c r="AI53" s="28"/>
      <c r="AJ53" s="28"/>
    </row>
    <row r="54" spans="1:36" hidden="1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O54" s="28"/>
      <c r="P54" s="28"/>
      <c r="Q54" s="36" t="s">
        <v>55</v>
      </c>
      <c r="R54" s="33" t="s">
        <v>0</v>
      </c>
      <c r="S54" s="37">
        <v>463866</v>
      </c>
      <c r="T54" s="33" t="str">
        <f t="shared" si="2"/>
        <v>Camioneta doble cabina 4x4La Cruz</v>
      </c>
      <c r="U54" s="38">
        <f t="shared" si="3"/>
        <v>463866</v>
      </c>
      <c r="V54" s="28"/>
      <c r="W54" s="28"/>
      <c r="X54" s="28"/>
      <c r="Y54" s="28"/>
      <c r="Z54" s="28"/>
      <c r="AA54" s="28"/>
      <c r="AB54" s="28"/>
      <c r="AC54" s="34"/>
      <c r="AD54" s="34"/>
      <c r="AE54" s="34"/>
      <c r="AF54" s="28"/>
      <c r="AG54" s="35"/>
      <c r="AH54" s="28"/>
      <c r="AI54" s="28"/>
      <c r="AJ54" s="28"/>
    </row>
    <row r="55" spans="1:36" hidden="1">
      <c r="O55" s="28"/>
      <c r="P55" s="28"/>
      <c r="Q55" s="36" t="s">
        <v>55</v>
      </c>
      <c r="R55" s="33" t="s">
        <v>1</v>
      </c>
      <c r="S55" s="37">
        <v>463866</v>
      </c>
      <c r="T55" s="33" t="str">
        <f t="shared" si="2"/>
        <v>Camioneta doble cabina 4x4La Unión</v>
      </c>
      <c r="U55" s="38">
        <f t="shared" si="3"/>
        <v>463866</v>
      </c>
      <c r="V55" s="28"/>
      <c r="W55" s="28"/>
      <c r="X55" s="28"/>
      <c r="Y55" s="28"/>
      <c r="Z55" s="28"/>
      <c r="AA55" s="28"/>
      <c r="AB55" s="28"/>
      <c r="AC55" s="34"/>
      <c r="AD55" s="34"/>
      <c r="AE55" s="34"/>
      <c r="AF55" s="28"/>
      <c r="AG55" s="35"/>
      <c r="AH55" s="28"/>
      <c r="AI55" s="28"/>
      <c r="AJ55" s="28"/>
    </row>
    <row r="56" spans="1:36" hidden="1">
      <c r="O56" s="28"/>
      <c r="P56" s="28"/>
      <c r="Q56" s="36" t="s">
        <v>55</v>
      </c>
      <c r="R56" s="33" t="s">
        <v>11</v>
      </c>
      <c r="S56" s="37">
        <v>463866</v>
      </c>
      <c r="T56" s="33" t="str">
        <f t="shared" si="2"/>
        <v>Camioneta doble cabina 4x4Leiva</v>
      </c>
      <c r="U56" s="38">
        <f t="shared" si="3"/>
        <v>463866</v>
      </c>
      <c r="V56" s="28"/>
      <c r="W56" s="28"/>
      <c r="X56" s="28"/>
      <c r="Y56" s="28"/>
      <c r="Z56" s="28"/>
      <c r="AA56" s="28"/>
      <c r="AB56" s="28"/>
      <c r="AC56" s="34"/>
      <c r="AD56" s="34"/>
      <c r="AE56" s="34"/>
      <c r="AF56" s="28"/>
      <c r="AG56" s="35"/>
      <c r="AH56" s="28"/>
      <c r="AI56" s="28"/>
      <c r="AJ56" s="28"/>
    </row>
    <row r="57" spans="1:36" hidden="1">
      <c r="O57" s="28"/>
      <c r="P57" s="28"/>
      <c r="Q57" s="36" t="s">
        <v>55</v>
      </c>
      <c r="R57" s="33" t="s">
        <v>12</v>
      </c>
      <c r="S57" s="37">
        <v>463866</v>
      </c>
      <c r="T57" s="33" t="str">
        <f t="shared" si="2"/>
        <v>Camioneta doble cabina 4x4Policarpa</v>
      </c>
      <c r="U57" s="38">
        <f t="shared" si="3"/>
        <v>463866</v>
      </c>
      <c r="V57" s="28"/>
      <c r="W57" s="28"/>
      <c r="X57" s="28"/>
      <c r="Y57" s="28"/>
      <c r="Z57" s="28"/>
      <c r="AA57" s="28"/>
      <c r="AB57" s="28"/>
      <c r="AC57" s="34"/>
      <c r="AD57" s="34"/>
      <c r="AE57" s="34"/>
      <c r="AF57" s="28"/>
      <c r="AG57" s="35"/>
      <c r="AH57" s="28"/>
      <c r="AI57" s="28"/>
      <c r="AJ57" s="28"/>
    </row>
    <row r="58" spans="1:36" hidden="1">
      <c r="O58" s="28"/>
      <c r="P58" s="28"/>
      <c r="Q58" s="36" t="s">
        <v>55</v>
      </c>
      <c r="R58" s="33" t="s">
        <v>88</v>
      </c>
      <c r="S58" s="37">
        <v>463866</v>
      </c>
      <c r="T58" s="33" t="str">
        <f t="shared" si="2"/>
        <v>Camioneta doble cabina 4x4Remolino</v>
      </c>
      <c r="U58" s="38">
        <f t="shared" si="3"/>
        <v>463866</v>
      </c>
      <c r="V58" s="28"/>
      <c r="W58" s="28"/>
      <c r="X58" s="28"/>
      <c r="Y58" s="28"/>
      <c r="Z58" s="28"/>
      <c r="AA58" s="28"/>
      <c r="AB58" s="28"/>
      <c r="AC58" s="34"/>
      <c r="AD58" s="34"/>
      <c r="AE58" s="34"/>
      <c r="AF58" s="28"/>
      <c r="AG58" s="35"/>
      <c r="AH58" s="28"/>
      <c r="AI58" s="28"/>
      <c r="AJ58" s="28"/>
    </row>
    <row r="59" spans="1:36" hidden="1">
      <c r="O59" s="28"/>
      <c r="P59" s="28"/>
      <c r="Q59" s="36" t="s">
        <v>55</v>
      </c>
      <c r="R59" s="33" t="s">
        <v>6</v>
      </c>
      <c r="S59" s="37">
        <v>463866</v>
      </c>
      <c r="T59" s="33" t="str">
        <f t="shared" si="2"/>
        <v>Camioneta doble cabina 4x4San Bernardo</v>
      </c>
      <c r="U59" s="38">
        <f t="shared" si="3"/>
        <v>463866</v>
      </c>
      <c r="V59" s="28"/>
      <c r="W59" s="28"/>
      <c r="X59" s="28"/>
      <c r="Y59" s="28"/>
      <c r="Z59" s="28"/>
      <c r="AA59" s="28"/>
      <c r="AB59" s="28"/>
      <c r="AC59" s="34"/>
      <c r="AD59" s="34"/>
      <c r="AE59" s="34"/>
      <c r="AF59" s="28"/>
      <c r="AG59" s="35"/>
      <c r="AH59" s="28"/>
      <c r="AI59" s="28"/>
      <c r="AJ59" s="28"/>
    </row>
    <row r="60" spans="1:36" hidden="1">
      <c r="O60" s="28"/>
      <c r="P60" s="28"/>
      <c r="Q60" s="36" t="s">
        <v>55</v>
      </c>
      <c r="R60" s="33" t="s">
        <v>10</v>
      </c>
      <c r="S60" s="37">
        <v>463866</v>
      </c>
      <c r="T60" s="33" t="str">
        <f t="shared" si="2"/>
        <v>Camioneta doble cabina 4x4San Lorenzo</v>
      </c>
      <c r="U60" s="38">
        <f t="shared" si="3"/>
        <v>463866</v>
      </c>
      <c r="V60" s="28"/>
      <c r="W60" s="28"/>
      <c r="X60" s="28"/>
      <c r="Y60" s="28"/>
      <c r="Z60" s="28"/>
      <c r="AA60" s="28"/>
      <c r="AB60" s="28"/>
      <c r="AC60" s="34"/>
      <c r="AD60" s="34"/>
      <c r="AE60" s="34"/>
      <c r="AF60" s="28"/>
      <c r="AG60" s="35"/>
      <c r="AH60" s="28"/>
      <c r="AI60" s="28"/>
      <c r="AJ60" s="28"/>
    </row>
    <row r="61" spans="1:36" hidden="1">
      <c r="O61" s="28"/>
      <c r="P61" s="28"/>
      <c r="Q61" s="36" t="s">
        <v>55</v>
      </c>
      <c r="R61" s="33" t="s">
        <v>2</v>
      </c>
      <c r="S61" s="37">
        <v>463866</v>
      </c>
      <c r="T61" s="33" t="str">
        <f t="shared" si="2"/>
        <v>Camioneta doble cabina 4x4San Pablo</v>
      </c>
      <c r="U61" s="38">
        <f t="shared" si="3"/>
        <v>463866</v>
      </c>
      <c r="V61" s="28"/>
      <c r="W61" s="28"/>
      <c r="X61" s="28"/>
      <c r="Y61" s="28"/>
      <c r="Z61" s="28"/>
      <c r="AA61" s="28"/>
      <c r="AB61" s="28"/>
      <c r="AC61" s="34"/>
      <c r="AD61" s="34"/>
      <c r="AE61" s="28"/>
      <c r="AF61" s="28"/>
      <c r="AG61" s="35"/>
      <c r="AH61" s="28"/>
      <c r="AI61" s="28"/>
      <c r="AJ61" s="28"/>
    </row>
    <row r="62" spans="1:36" hidden="1">
      <c r="O62" s="28"/>
      <c r="P62" s="28"/>
      <c r="Q62" s="36" t="s">
        <v>55</v>
      </c>
      <c r="R62" s="33" t="s">
        <v>5</v>
      </c>
      <c r="S62" s="37">
        <v>463866</v>
      </c>
      <c r="T62" s="33" t="str">
        <f t="shared" si="2"/>
        <v>Camioneta doble cabina 4x4San Pedro de Cartago</v>
      </c>
      <c r="U62" s="38">
        <f t="shared" si="3"/>
        <v>463866</v>
      </c>
      <c r="V62" s="28"/>
      <c r="W62" s="28"/>
      <c r="X62" s="28"/>
      <c r="Y62" s="28"/>
      <c r="Z62" s="28"/>
      <c r="AA62" s="28"/>
      <c r="AB62" s="28"/>
      <c r="AC62" s="34"/>
      <c r="AD62" s="34"/>
      <c r="AE62" s="34"/>
      <c r="AF62" s="28"/>
      <c r="AG62" s="35"/>
      <c r="AH62" s="28"/>
      <c r="AI62" s="28"/>
      <c r="AJ62" s="28"/>
    </row>
    <row r="63" spans="1:36" hidden="1">
      <c r="O63" s="28"/>
      <c r="P63" s="28"/>
      <c r="Q63" s="36" t="s">
        <v>55</v>
      </c>
      <c r="R63" s="33" t="s">
        <v>89</v>
      </c>
      <c r="S63" s="37">
        <v>463866</v>
      </c>
      <c r="T63" s="33" t="str">
        <f t="shared" si="2"/>
        <v>Camioneta doble cabina 4x4Tablon de Gómez</v>
      </c>
      <c r="U63" s="38">
        <f t="shared" si="3"/>
        <v>463866</v>
      </c>
      <c r="V63" s="28"/>
      <c r="W63" s="28"/>
      <c r="X63" s="28"/>
      <c r="Y63" s="28"/>
      <c r="Z63" s="28"/>
      <c r="AA63" s="28"/>
      <c r="AB63" s="28"/>
      <c r="AC63" s="34"/>
      <c r="AD63" s="34"/>
      <c r="AE63" s="34"/>
      <c r="AF63" s="28"/>
      <c r="AG63" s="35"/>
      <c r="AH63" s="28"/>
      <c r="AI63" s="28"/>
      <c r="AJ63" s="28"/>
    </row>
    <row r="64" spans="1:36" hidden="1">
      <c r="O64" s="28"/>
      <c r="P64" s="28"/>
      <c r="Q64" s="36" t="s">
        <v>55</v>
      </c>
      <c r="R64" s="33" t="s">
        <v>4</v>
      </c>
      <c r="S64" s="37">
        <v>463866</v>
      </c>
      <c r="T64" s="33" t="str">
        <f t="shared" si="2"/>
        <v>Camioneta doble cabina 4x4Taminango</v>
      </c>
      <c r="U64" s="38">
        <f t="shared" si="3"/>
        <v>463866</v>
      </c>
      <c r="V64" s="28"/>
      <c r="W64" s="28"/>
      <c r="X64" s="28"/>
      <c r="Y64" s="28"/>
      <c r="Z64" s="28"/>
      <c r="AA64" s="28"/>
      <c r="AB64" s="28"/>
      <c r="AC64" s="34"/>
      <c r="AD64" s="34"/>
      <c r="AE64" s="34"/>
      <c r="AF64" s="28"/>
      <c r="AG64" s="35"/>
      <c r="AH64" s="28"/>
      <c r="AI64" s="28"/>
      <c r="AJ64" s="28"/>
    </row>
    <row r="65" spans="15:36" hidden="1">
      <c r="O65" s="28"/>
      <c r="P65" s="28"/>
      <c r="Q65" s="36" t="s">
        <v>57</v>
      </c>
      <c r="R65" s="33" t="s">
        <v>7</v>
      </c>
      <c r="S65" s="37">
        <v>735000</v>
      </c>
      <c r="T65" s="33" t="str">
        <f t="shared" si="2"/>
        <v>Van (10 personas)Albán</v>
      </c>
      <c r="U65" s="38">
        <f t="shared" si="3"/>
        <v>735000</v>
      </c>
      <c r="V65" s="28"/>
      <c r="W65" s="28"/>
      <c r="X65" s="28"/>
      <c r="Y65" s="28"/>
      <c r="Z65" s="28"/>
      <c r="AA65" s="28"/>
      <c r="AB65" s="28"/>
      <c r="AC65" s="34"/>
      <c r="AD65" s="34"/>
      <c r="AE65" s="34"/>
      <c r="AF65" s="28"/>
      <c r="AG65" s="35"/>
      <c r="AH65" s="28"/>
      <c r="AI65" s="28"/>
      <c r="AJ65" s="28"/>
    </row>
    <row r="66" spans="15:36" hidden="1">
      <c r="O66" s="28"/>
      <c r="P66" s="28"/>
      <c r="Q66" s="36" t="s">
        <v>57</v>
      </c>
      <c r="R66" s="33" t="s">
        <v>8</v>
      </c>
      <c r="S66" s="37">
        <v>735000</v>
      </c>
      <c r="T66" s="33" t="str">
        <f t="shared" si="2"/>
        <v>Van (10 personas)Arboleda</v>
      </c>
      <c r="U66" s="38">
        <f t="shared" si="3"/>
        <v>735000</v>
      </c>
      <c r="V66" s="28"/>
      <c r="W66" s="28"/>
      <c r="X66" s="28"/>
      <c r="Y66" s="28"/>
      <c r="Z66" s="28"/>
      <c r="AA66" s="28"/>
      <c r="AB66" s="28"/>
      <c r="AC66" s="34"/>
      <c r="AD66" s="34"/>
      <c r="AE66" s="34"/>
      <c r="AF66" s="28"/>
      <c r="AG66" s="35"/>
      <c r="AH66" s="28"/>
      <c r="AI66" s="28"/>
      <c r="AJ66" s="28"/>
    </row>
    <row r="67" spans="15:36" hidden="1">
      <c r="O67" s="28"/>
      <c r="P67" s="28"/>
      <c r="Q67" s="36" t="s">
        <v>57</v>
      </c>
      <c r="R67" s="33" t="s">
        <v>3</v>
      </c>
      <c r="S67" s="37">
        <v>735000</v>
      </c>
      <c r="T67" s="33" t="str">
        <f t="shared" si="2"/>
        <v>Van (10 personas)Belén</v>
      </c>
      <c r="U67" s="38">
        <f t="shared" si="3"/>
        <v>735000</v>
      </c>
      <c r="V67" s="28"/>
      <c r="W67" s="28"/>
      <c r="X67" s="28"/>
      <c r="Y67" s="28"/>
      <c r="Z67" s="28"/>
      <c r="AA67" s="28"/>
      <c r="AB67" s="28"/>
      <c r="AC67" s="34"/>
      <c r="AD67" s="34"/>
      <c r="AE67" s="34"/>
      <c r="AF67" s="28"/>
      <c r="AG67" s="35"/>
      <c r="AH67" s="28"/>
      <c r="AI67" s="28"/>
      <c r="AJ67" s="28"/>
    </row>
    <row r="68" spans="15:36" hidden="1">
      <c r="O68" s="28"/>
      <c r="P68" s="28"/>
      <c r="Q68" s="36" t="s">
        <v>57</v>
      </c>
      <c r="R68" s="33" t="s">
        <v>9</v>
      </c>
      <c r="S68" s="37">
        <v>735000</v>
      </c>
      <c r="T68" s="33" t="str">
        <f t="shared" si="2"/>
        <v>Van (10 personas)Colon</v>
      </c>
      <c r="U68" s="38">
        <f t="shared" si="3"/>
        <v>735000</v>
      </c>
      <c r="V68" s="28"/>
      <c r="W68" s="28"/>
      <c r="X68" s="28"/>
      <c r="Y68" s="28"/>
      <c r="Z68" s="28"/>
      <c r="AA68" s="28"/>
      <c r="AB68" s="28"/>
      <c r="AC68" s="34"/>
      <c r="AD68" s="34"/>
      <c r="AE68" s="34"/>
      <c r="AF68" s="28"/>
      <c r="AG68" s="35"/>
      <c r="AH68" s="28"/>
      <c r="AI68" s="28"/>
      <c r="AJ68" s="28"/>
    </row>
    <row r="69" spans="15:36" hidden="1">
      <c r="O69" s="28"/>
      <c r="P69" s="28"/>
      <c r="Q69" s="36" t="s">
        <v>57</v>
      </c>
      <c r="R69" s="33" t="s">
        <v>14</v>
      </c>
      <c r="S69" s="37">
        <v>735000</v>
      </c>
      <c r="T69" s="33" t="str">
        <f t="shared" si="2"/>
        <v>Van (10 personas)Cumbitara</v>
      </c>
      <c r="U69" s="38">
        <f t="shared" si="3"/>
        <v>735000</v>
      </c>
      <c r="V69" s="28"/>
      <c r="W69" s="28"/>
      <c r="X69" s="28"/>
      <c r="Y69" s="28"/>
      <c r="Z69" s="28"/>
      <c r="AA69" s="28"/>
      <c r="AB69" s="28"/>
      <c r="AC69" s="34"/>
      <c r="AD69" s="34"/>
      <c r="AE69" s="34"/>
      <c r="AF69" s="28"/>
      <c r="AG69" s="35"/>
      <c r="AH69" s="28"/>
      <c r="AI69" s="28"/>
      <c r="AJ69" s="28"/>
    </row>
    <row r="70" spans="15:36" hidden="1">
      <c r="O70" s="28"/>
      <c r="P70" s="28"/>
      <c r="Q70" s="36" t="s">
        <v>57</v>
      </c>
      <c r="R70" s="33" t="s">
        <v>13</v>
      </c>
      <c r="S70" s="37">
        <v>735000</v>
      </c>
      <c r="T70" s="33" t="str">
        <f t="shared" si="2"/>
        <v>Van (10 personas)El Rosario</v>
      </c>
      <c r="U70" s="38">
        <f t="shared" si="3"/>
        <v>735000</v>
      </c>
      <c r="V70" s="28"/>
      <c r="W70" s="28"/>
      <c r="X70" s="28"/>
      <c r="Y70" s="28"/>
      <c r="Z70" s="28"/>
      <c r="AA70" s="28"/>
      <c r="AB70" s="28"/>
      <c r="AC70" s="34"/>
      <c r="AD70" s="34"/>
      <c r="AE70" s="34"/>
      <c r="AF70" s="28"/>
      <c r="AG70" s="35"/>
      <c r="AH70" s="28"/>
      <c r="AI70" s="28"/>
      <c r="AJ70" s="28"/>
    </row>
    <row r="71" spans="15:36" hidden="1">
      <c r="O71" s="28"/>
      <c r="P71" s="28"/>
      <c r="Q71" s="36" t="s">
        <v>57</v>
      </c>
      <c r="R71" s="33" t="s">
        <v>0</v>
      </c>
      <c r="S71" s="37">
        <v>735000</v>
      </c>
      <c r="T71" s="33" t="str">
        <f t="shared" si="2"/>
        <v>Van (10 personas)La Cruz</v>
      </c>
      <c r="U71" s="38">
        <f t="shared" si="3"/>
        <v>735000</v>
      </c>
      <c r="V71" s="28"/>
      <c r="W71" s="28"/>
      <c r="X71" s="28"/>
      <c r="Y71" s="28"/>
      <c r="Z71" s="28"/>
      <c r="AA71" s="28"/>
      <c r="AB71" s="28"/>
      <c r="AC71" s="34"/>
      <c r="AD71" s="34"/>
      <c r="AE71" s="34"/>
      <c r="AF71" s="28"/>
      <c r="AG71" s="35"/>
      <c r="AH71" s="28"/>
      <c r="AI71" s="28"/>
      <c r="AJ71" s="28"/>
    </row>
    <row r="72" spans="15:36" hidden="1">
      <c r="O72" s="28"/>
      <c r="P72" s="28"/>
      <c r="Q72" s="36" t="s">
        <v>57</v>
      </c>
      <c r="R72" s="33" t="s">
        <v>1</v>
      </c>
      <c r="S72" s="37">
        <v>735000</v>
      </c>
      <c r="T72" s="33" t="str">
        <f t="shared" si="2"/>
        <v>Van (10 personas)La Unión</v>
      </c>
      <c r="U72" s="38">
        <f t="shared" si="3"/>
        <v>735000</v>
      </c>
      <c r="V72" s="28"/>
      <c r="W72" s="28"/>
      <c r="X72" s="28"/>
      <c r="Y72" s="28"/>
      <c r="Z72" s="28"/>
      <c r="AA72" s="28"/>
      <c r="AB72" s="28"/>
      <c r="AC72" s="34"/>
      <c r="AD72" s="34"/>
      <c r="AE72" s="34"/>
      <c r="AF72" s="28"/>
      <c r="AG72" s="35"/>
      <c r="AH72" s="28"/>
      <c r="AI72" s="28"/>
      <c r="AJ72" s="28"/>
    </row>
    <row r="73" spans="15:36" hidden="1">
      <c r="O73" s="28"/>
      <c r="P73" s="28"/>
      <c r="Q73" s="36" t="s">
        <v>57</v>
      </c>
      <c r="R73" s="33" t="s">
        <v>11</v>
      </c>
      <c r="S73" s="37">
        <v>735000</v>
      </c>
      <c r="T73" s="33" t="str">
        <f t="shared" si="2"/>
        <v>Van (10 personas)Leiva</v>
      </c>
      <c r="U73" s="38">
        <f t="shared" si="3"/>
        <v>735000</v>
      </c>
      <c r="V73" s="28"/>
      <c r="W73" s="28"/>
      <c r="X73" s="28"/>
      <c r="Y73" s="28"/>
      <c r="Z73" s="28"/>
      <c r="AA73" s="28"/>
      <c r="AB73" s="28"/>
      <c r="AC73" s="34"/>
      <c r="AD73" s="34"/>
      <c r="AE73" s="34"/>
      <c r="AF73" s="28"/>
      <c r="AG73" s="35"/>
      <c r="AH73" s="28"/>
      <c r="AI73" s="28"/>
      <c r="AJ73" s="28"/>
    </row>
    <row r="74" spans="15:36" hidden="1">
      <c r="O74" s="28"/>
      <c r="P74" s="28"/>
      <c r="Q74" s="36" t="s">
        <v>57</v>
      </c>
      <c r="R74" s="33" t="s">
        <v>12</v>
      </c>
      <c r="S74" s="37">
        <v>735000</v>
      </c>
      <c r="T74" s="33" t="str">
        <f t="shared" si="2"/>
        <v>Van (10 personas)Policarpa</v>
      </c>
      <c r="U74" s="38">
        <f t="shared" si="3"/>
        <v>735000</v>
      </c>
      <c r="V74" s="28"/>
      <c r="W74" s="28"/>
      <c r="X74" s="28"/>
      <c r="Y74" s="28"/>
      <c r="Z74" s="28"/>
      <c r="AA74" s="28"/>
      <c r="AB74" s="28"/>
      <c r="AC74" s="34"/>
      <c r="AD74" s="34"/>
      <c r="AE74" s="34"/>
      <c r="AF74" s="28"/>
      <c r="AG74" s="35"/>
      <c r="AH74" s="28"/>
      <c r="AI74" s="28"/>
      <c r="AJ74" s="28"/>
    </row>
    <row r="75" spans="15:36" hidden="1">
      <c r="O75" s="28"/>
      <c r="P75" s="28"/>
      <c r="Q75" s="36" t="s">
        <v>57</v>
      </c>
      <c r="R75" s="33" t="s">
        <v>88</v>
      </c>
      <c r="S75" s="37">
        <v>735000</v>
      </c>
      <c r="T75" s="33" t="str">
        <f t="shared" si="2"/>
        <v>Van (10 personas)Remolino</v>
      </c>
      <c r="U75" s="38">
        <f t="shared" si="3"/>
        <v>735000</v>
      </c>
      <c r="V75" s="28"/>
      <c r="W75" s="28"/>
      <c r="X75" s="28"/>
      <c r="Y75" s="28"/>
      <c r="Z75" s="28"/>
      <c r="AA75" s="28"/>
      <c r="AB75" s="28"/>
      <c r="AC75" s="34"/>
      <c r="AD75" s="34"/>
      <c r="AE75" s="34"/>
      <c r="AF75" s="28"/>
      <c r="AG75" s="35"/>
      <c r="AH75" s="28"/>
      <c r="AI75" s="28"/>
      <c r="AJ75" s="28"/>
    </row>
    <row r="76" spans="15:36" hidden="1">
      <c r="O76" s="28"/>
      <c r="P76" s="28"/>
      <c r="Q76" s="36" t="s">
        <v>57</v>
      </c>
      <c r="R76" s="33" t="s">
        <v>6</v>
      </c>
      <c r="S76" s="37">
        <v>735000</v>
      </c>
      <c r="T76" s="33" t="str">
        <f t="shared" si="2"/>
        <v>Van (10 personas)San Bernardo</v>
      </c>
      <c r="U76" s="38">
        <f t="shared" si="3"/>
        <v>735000</v>
      </c>
      <c r="V76" s="28"/>
      <c r="W76" s="28"/>
      <c r="X76" s="28"/>
      <c r="Y76" s="28"/>
      <c r="Z76" s="28"/>
      <c r="AA76" s="28"/>
      <c r="AB76" s="28"/>
      <c r="AC76" s="34"/>
      <c r="AD76" s="34"/>
      <c r="AE76" s="34"/>
      <c r="AF76" s="28"/>
      <c r="AG76" s="35"/>
      <c r="AH76" s="28"/>
      <c r="AI76" s="28"/>
      <c r="AJ76" s="28"/>
    </row>
    <row r="77" spans="15:36" hidden="1">
      <c r="O77" s="28"/>
      <c r="P77" s="28"/>
      <c r="Q77" s="36" t="s">
        <v>57</v>
      </c>
      <c r="R77" s="33" t="s">
        <v>10</v>
      </c>
      <c r="S77" s="37">
        <v>735000</v>
      </c>
      <c r="T77" s="33" t="str">
        <f t="shared" si="2"/>
        <v>Van (10 personas)San Lorenzo</v>
      </c>
      <c r="U77" s="38">
        <f t="shared" si="3"/>
        <v>735000</v>
      </c>
      <c r="V77" s="28"/>
      <c r="W77" s="28"/>
      <c r="X77" s="28"/>
      <c r="Y77" s="28"/>
      <c r="Z77" s="28"/>
      <c r="AA77" s="28"/>
      <c r="AB77" s="28"/>
      <c r="AC77" s="34"/>
      <c r="AD77" s="34"/>
      <c r="AE77" s="28"/>
      <c r="AF77" s="28"/>
      <c r="AG77" s="35"/>
      <c r="AH77" s="28"/>
      <c r="AI77" s="28"/>
      <c r="AJ77" s="28"/>
    </row>
    <row r="78" spans="15:36" hidden="1">
      <c r="O78" s="28"/>
      <c r="P78" s="28"/>
      <c r="Q78" s="36" t="s">
        <v>57</v>
      </c>
      <c r="R78" s="33" t="s">
        <v>2</v>
      </c>
      <c r="S78" s="37">
        <v>735000</v>
      </c>
      <c r="T78" s="33" t="str">
        <f t="shared" si="2"/>
        <v>Van (10 personas)San Pablo</v>
      </c>
      <c r="U78" s="38">
        <f t="shared" si="3"/>
        <v>735000</v>
      </c>
      <c r="V78" s="28"/>
      <c r="W78" s="28"/>
      <c r="X78" s="28"/>
      <c r="Y78" s="28"/>
      <c r="Z78" s="28"/>
      <c r="AA78" s="28"/>
      <c r="AB78" s="28"/>
      <c r="AC78" s="34"/>
      <c r="AD78" s="34"/>
      <c r="AE78" s="34"/>
      <c r="AF78" s="28"/>
      <c r="AG78" s="35"/>
      <c r="AH78" s="28"/>
      <c r="AI78" s="28"/>
      <c r="AJ78" s="28"/>
    </row>
    <row r="79" spans="15:36" hidden="1">
      <c r="O79" s="28"/>
      <c r="P79" s="28"/>
      <c r="Q79" s="36" t="s">
        <v>57</v>
      </c>
      <c r="R79" s="33" t="s">
        <v>5</v>
      </c>
      <c r="S79" s="37">
        <v>735000</v>
      </c>
      <c r="T79" s="33" t="str">
        <f t="shared" si="2"/>
        <v>Van (10 personas)San Pedro de Cartago</v>
      </c>
      <c r="U79" s="38">
        <f t="shared" si="3"/>
        <v>735000</v>
      </c>
      <c r="V79" s="28"/>
      <c r="W79" s="28"/>
      <c r="X79" s="28"/>
      <c r="Y79" s="28"/>
      <c r="Z79" s="28"/>
      <c r="AA79" s="28"/>
      <c r="AB79" s="28"/>
      <c r="AC79" s="34"/>
      <c r="AD79" s="34"/>
      <c r="AE79" s="34"/>
      <c r="AF79" s="28"/>
      <c r="AG79" s="35"/>
      <c r="AH79" s="28"/>
      <c r="AI79" s="28"/>
      <c r="AJ79" s="28"/>
    </row>
    <row r="80" spans="15:36" hidden="1">
      <c r="O80" s="28"/>
      <c r="P80" s="28"/>
      <c r="Q80" s="36" t="s">
        <v>57</v>
      </c>
      <c r="R80" s="33" t="s">
        <v>89</v>
      </c>
      <c r="S80" s="37">
        <v>735000</v>
      </c>
      <c r="T80" s="33" t="str">
        <f t="shared" si="2"/>
        <v>Van (10 personas)Tablon de Gómez</v>
      </c>
      <c r="U80" s="38">
        <f t="shared" si="3"/>
        <v>735000</v>
      </c>
      <c r="V80" s="28"/>
      <c r="W80" s="28"/>
      <c r="X80" s="28"/>
      <c r="Y80" s="28"/>
      <c r="Z80" s="28"/>
      <c r="AA80" s="28"/>
      <c r="AB80" s="28"/>
      <c r="AC80" s="34"/>
      <c r="AD80" s="34"/>
      <c r="AE80" s="34"/>
      <c r="AF80" s="28"/>
      <c r="AG80" s="35"/>
      <c r="AH80" s="28"/>
      <c r="AI80" s="28"/>
      <c r="AJ80" s="28"/>
    </row>
    <row r="81" spans="15:36" hidden="1">
      <c r="O81" s="28"/>
      <c r="P81" s="28"/>
      <c r="Q81" s="36" t="s">
        <v>57</v>
      </c>
      <c r="R81" s="33" t="s">
        <v>4</v>
      </c>
      <c r="S81" s="37">
        <v>735000</v>
      </c>
      <c r="T81" s="33" t="str">
        <f t="shared" si="2"/>
        <v>Van (10 personas)Taminango</v>
      </c>
      <c r="U81" s="38">
        <f t="shared" si="3"/>
        <v>735000</v>
      </c>
      <c r="V81" s="28"/>
      <c r="W81" s="28"/>
      <c r="X81" s="28"/>
      <c r="Y81" s="28"/>
      <c r="Z81" s="28"/>
      <c r="AA81" s="28"/>
      <c r="AB81" s="28"/>
      <c r="AC81" s="34"/>
      <c r="AD81" s="34"/>
      <c r="AE81" s="34"/>
      <c r="AF81" s="28"/>
      <c r="AG81" s="35"/>
      <c r="AH81" s="28"/>
      <c r="AI81" s="28"/>
      <c r="AJ81" s="28"/>
    </row>
    <row r="82" spans="15:36" hidden="1">
      <c r="O82" s="28"/>
      <c r="P82" s="28"/>
      <c r="Q82" s="36" t="s">
        <v>56</v>
      </c>
      <c r="R82" s="33" t="s">
        <v>7</v>
      </c>
      <c r="S82" s="37">
        <v>1006134</v>
      </c>
      <c r="T82" s="33" t="str">
        <f t="shared" si="2"/>
        <v>Bus (25 personas)Albán</v>
      </c>
      <c r="U82" s="38">
        <f t="shared" si="3"/>
        <v>1006134</v>
      </c>
      <c r="V82" s="28"/>
      <c r="W82" s="28"/>
      <c r="X82" s="28"/>
      <c r="Y82" s="28"/>
      <c r="Z82" s="28"/>
      <c r="AA82" s="28"/>
      <c r="AB82" s="28"/>
      <c r="AC82" s="34"/>
      <c r="AD82" s="34"/>
      <c r="AE82" s="34"/>
      <c r="AF82" s="28"/>
      <c r="AG82" s="35"/>
      <c r="AH82" s="28"/>
      <c r="AI82" s="28"/>
      <c r="AJ82" s="28"/>
    </row>
    <row r="83" spans="15:36" hidden="1">
      <c r="O83" s="28"/>
      <c r="P83" s="28"/>
      <c r="Q83" s="36" t="s">
        <v>56</v>
      </c>
      <c r="R83" s="33" t="s">
        <v>8</v>
      </c>
      <c r="S83" s="37">
        <v>1006134</v>
      </c>
      <c r="T83" s="33" t="str">
        <f t="shared" si="2"/>
        <v>Bus (25 personas)Arboleda</v>
      </c>
      <c r="U83" s="38">
        <f t="shared" si="3"/>
        <v>1006134</v>
      </c>
      <c r="V83" s="28"/>
      <c r="W83" s="28"/>
      <c r="X83" s="28"/>
      <c r="Y83" s="28"/>
      <c r="Z83" s="28"/>
      <c r="AA83" s="28"/>
      <c r="AB83" s="28"/>
      <c r="AC83" s="34"/>
      <c r="AD83" s="34"/>
      <c r="AE83" s="34"/>
      <c r="AF83" s="28"/>
      <c r="AG83" s="35"/>
      <c r="AH83" s="28"/>
      <c r="AI83" s="28"/>
      <c r="AJ83" s="28"/>
    </row>
    <row r="84" spans="15:36" hidden="1">
      <c r="O84" s="28"/>
      <c r="P84" s="28"/>
      <c r="Q84" s="36" t="s">
        <v>56</v>
      </c>
      <c r="R84" s="33" t="s">
        <v>3</v>
      </c>
      <c r="S84" s="37">
        <v>1006134</v>
      </c>
      <c r="T84" s="33" t="str">
        <f t="shared" si="2"/>
        <v>Bus (25 personas)Belén</v>
      </c>
      <c r="U84" s="38">
        <f t="shared" si="3"/>
        <v>1006134</v>
      </c>
      <c r="V84" s="28"/>
      <c r="W84" s="28"/>
      <c r="X84" s="28"/>
      <c r="Y84" s="28"/>
      <c r="Z84" s="28"/>
      <c r="AA84" s="28"/>
      <c r="AB84" s="28"/>
      <c r="AC84" s="34"/>
      <c r="AD84" s="34"/>
      <c r="AE84" s="34"/>
      <c r="AF84" s="28"/>
      <c r="AG84" s="35"/>
      <c r="AH84" s="28"/>
      <c r="AI84" s="28"/>
      <c r="AJ84" s="28"/>
    </row>
    <row r="85" spans="15:36" hidden="1">
      <c r="O85" s="28"/>
      <c r="P85" s="28"/>
      <c r="Q85" s="36" t="s">
        <v>56</v>
      </c>
      <c r="R85" s="33" t="s">
        <v>9</v>
      </c>
      <c r="S85" s="37">
        <v>1006134</v>
      </c>
      <c r="T85" s="33" t="str">
        <f t="shared" si="2"/>
        <v>Bus (25 personas)Colon</v>
      </c>
      <c r="U85" s="38">
        <f t="shared" si="3"/>
        <v>1006134</v>
      </c>
      <c r="V85" s="28"/>
      <c r="W85" s="28"/>
      <c r="X85" s="28"/>
      <c r="Y85" s="28"/>
      <c r="Z85" s="28"/>
      <c r="AA85" s="28"/>
      <c r="AB85" s="28"/>
      <c r="AC85" s="34"/>
      <c r="AD85" s="34"/>
      <c r="AE85" s="34"/>
      <c r="AF85" s="28"/>
      <c r="AG85" s="35"/>
      <c r="AH85" s="28"/>
      <c r="AI85" s="28"/>
      <c r="AJ85" s="28"/>
    </row>
    <row r="86" spans="15:36" hidden="1">
      <c r="O86" s="28"/>
      <c r="P86" s="28"/>
      <c r="Q86" s="36" t="s">
        <v>56</v>
      </c>
      <c r="R86" s="33" t="s">
        <v>14</v>
      </c>
      <c r="S86" s="37">
        <v>1006134</v>
      </c>
      <c r="T86" s="33" t="str">
        <f t="shared" si="2"/>
        <v>Bus (25 personas)Cumbitara</v>
      </c>
      <c r="U86" s="38">
        <f t="shared" si="3"/>
        <v>1006134</v>
      </c>
      <c r="V86" s="28"/>
      <c r="W86" s="28"/>
      <c r="X86" s="28"/>
      <c r="Y86" s="28"/>
      <c r="Z86" s="28"/>
      <c r="AA86" s="28"/>
      <c r="AB86" s="28"/>
      <c r="AC86" s="34"/>
      <c r="AD86" s="34"/>
      <c r="AE86" s="34"/>
      <c r="AF86" s="28"/>
      <c r="AG86" s="35"/>
      <c r="AH86" s="28"/>
      <c r="AI86" s="28"/>
      <c r="AJ86" s="28"/>
    </row>
    <row r="87" spans="15:36" hidden="1">
      <c r="O87" s="28"/>
      <c r="P87" s="28"/>
      <c r="Q87" s="36" t="s">
        <v>56</v>
      </c>
      <c r="R87" s="33" t="s">
        <v>13</v>
      </c>
      <c r="S87" s="37">
        <v>1006134</v>
      </c>
      <c r="T87" s="33" t="str">
        <f t="shared" si="2"/>
        <v>Bus (25 personas)El Rosario</v>
      </c>
      <c r="U87" s="38">
        <f t="shared" si="3"/>
        <v>1006134</v>
      </c>
      <c r="V87" s="28"/>
      <c r="W87" s="28"/>
      <c r="X87" s="28"/>
      <c r="Y87" s="28"/>
      <c r="Z87" s="28"/>
      <c r="AA87" s="28"/>
      <c r="AB87" s="28"/>
      <c r="AC87" s="34"/>
      <c r="AD87" s="34"/>
      <c r="AE87" s="34"/>
      <c r="AF87" s="28"/>
      <c r="AG87" s="35"/>
      <c r="AH87" s="28"/>
      <c r="AI87" s="28"/>
      <c r="AJ87" s="28"/>
    </row>
    <row r="88" spans="15:36" hidden="1">
      <c r="O88" s="28"/>
      <c r="P88" s="28"/>
      <c r="Q88" s="36" t="s">
        <v>56</v>
      </c>
      <c r="R88" s="33" t="s">
        <v>0</v>
      </c>
      <c r="S88" s="37">
        <v>1006134</v>
      </c>
      <c r="T88" s="33" t="str">
        <f t="shared" si="2"/>
        <v>Bus (25 personas)La Cruz</v>
      </c>
      <c r="U88" s="38">
        <f t="shared" si="3"/>
        <v>1006134</v>
      </c>
      <c r="V88" s="28"/>
      <c r="W88" s="28"/>
      <c r="X88" s="28"/>
      <c r="Y88" s="28"/>
      <c r="Z88" s="28"/>
      <c r="AA88" s="28"/>
      <c r="AB88" s="28"/>
      <c r="AC88" s="34"/>
      <c r="AD88" s="34"/>
      <c r="AE88" s="34"/>
      <c r="AF88" s="28"/>
      <c r="AG88" s="35"/>
      <c r="AH88" s="28"/>
      <c r="AI88" s="28"/>
      <c r="AJ88" s="28"/>
    </row>
    <row r="89" spans="15:36" hidden="1">
      <c r="O89" s="28"/>
      <c r="P89" s="28"/>
      <c r="Q89" s="36" t="s">
        <v>56</v>
      </c>
      <c r="R89" s="33" t="s">
        <v>1</v>
      </c>
      <c r="S89" s="37">
        <v>1006134</v>
      </c>
      <c r="T89" s="33" t="str">
        <f t="shared" si="2"/>
        <v>Bus (25 personas)La Unión</v>
      </c>
      <c r="U89" s="38">
        <f t="shared" si="3"/>
        <v>1006134</v>
      </c>
      <c r="V89" s="28"/>
      <c r="W89" s="28"/>
      <c r="X89" s="28"/>
      <c r="Y89" s="28"/>
      <c r="Z89" s="28"/>
      <c r="AA89" s="28"/>
      <c r="AB89" s="28"/>
      <c r="AC89" s="34"/>
      <c r="AD89" s="34"/>
      <c r="AE89" s="34"/>
      <c r="AF89" s="28"/>
      <c r="AG89" s="35"/>
      <c r="AH89" s="28"/>
      <c r="AI89" s="28"/>
      <c r="AJ89" s="28"/>
    </row>
    <row r="90" spans="15:36" hidden="1">
      <c r="O90" s="28"/>
      <c r="P90" s="28"/>
      <c r="Q90" s="36" t="s">
        <v>56</v>
      </c>
      <c r="R90" s="33" t="s">
        <v>11</v>
      </c>
      <c r="S90" s="37">
        <v>1006134</v>
      </c>
      <c r="T90" s="33" t="str">
        <f t="shared" si="2"/>
        <v>Bus (25 personas)Leiva</v>
      </c>
      <c r="U90" s="38">
        <f t="shared" si="3"/>
        <v>1006134</v>
      </c>
      <c r="V90" s="28"/>
      <c r="W90" s="28"/>
      <c r="X90" s="28"/>
      <c r="Y90" s="28"/>
      <c r="Z90" s="28"/>
      <c r="AA90" s="28"/>
      <c r="AB90" s="28"/>
      <c r="AC90" s="34"/>
      <c r="AD90" s="34"/>
      <c r="AE90" s="34"/>
      <c r="AF90" s="28"/>
      <c r="AG90" s="35"/>
      <c r="AH90" s="28"/>
      <c r="AI90" s="28"/>
      <c r="AJ90" s="28"/>
    </row>
    <row r="91" spans="15:36" hidden="1">
      <c r="O91" s="28"/>
      <c r="P91" s="28"/>
      <c r="Q91" s="36" t="s">
        <v>56</v>
      </c>
      <c r="R91" s="33" t="s">
        <v>12</v>
      </c>
      <c r="S91" s="37">
        <v>1006134</v>
      </c>
      <c r="T91" s="33" t="str">
        <f t="shared" si="2"/>
        <v>Bus (25 personas)Policarpa</v>
      </c>
      <c r="U91" s="38">
        <f t="shared" si="3"/>
        <v>1006134</v>
      </c>
      <c r="V91" s="28"/>
      <c r="W91" s="28"/>
      <c r="X91" s="28"/>
      <c r="Y91" s="28"/>
      <c r="Z91" s="28"/>
      <c r="AA91" s="28"/>
      <c r="AB91" s="28"/>
      <c r="AC91" s="34"/>
      <c r="AD91" s="34"/>
      <c r="AE91" s="34"/>
      <c r="AF91" s="28"/>
      <c r="AG91" s="35"/>
      <c r="AH91" s="28"/>
      <c r="AI91" s="28"/>
      <c r="AJ91" s="28"/>
    </row>
    <row r="92" spans="15:36" hidden="1">
      <c r="O92" s="28"/>
      <c r="P92" s="28"/>
      <c r="Q92" s="36" t="s">
        <v>56</v>
      </c>
      <c r="R92" s="33" t="s">
        <v>88</v>
      </c>
      <c r="S92" s="37">
        <v>1006134</v>
      </c>
      <c r="T92" s="33" t="str">
        <f t="shared" si="2"/>
        <v>Bus (25 personas)Remolino</v>
      </c>
      <c r="U92" s="38">
        <f t="shared" si="3"/>
        <v>1006134</v>
      </c>
      <c r="V92" s="28"/>
      <c r="W92" s="28"/>
      <c r="X92" s="28"/>
      <c r="Y92" s="28"/>
      <c r="Z92" s="28"/>
      <c r="AA92" s="28"/>
      <c r="AB92" s="28"/>
      <c r="AC92" s="34"/>
      <c r="AD92" s="34"/>
      <c r="AE92" s="34"/>
      <c r="AF92" s="28"/>
      <c r="AG92" s="35"/>
      <c r="AH92" s="28"/>
      <c r="AI92" s="28"/>
      <c r="AJ92" s="28"/>
    </row>
    <row r="93" spans="15:36" hidden="1">
      <c r="O93" s="28"/>
      <c r="P93" s="28"/>
      <c r="Q93" s="36" t="s">
        <v>56</v>
      </c>
      <c r="R93" s="33" t="s">
        <v>6</v>
      </c>
      <c r="S93" s="37">
        <v>1006134</v>
      </c>
      <c r="T93" s="33" t="str">
        <f t="shared" si="2"/>
        <v>Bus (25 personas)San Bernardo</v>
      </c>
      <c r="U93" s="38">
        <f t="shared" si="3"/>
        <v>1006134</v>
      </c>
      <c r="V93" s="28"/>
      <c r="W93" s="28"/>
      <c r="X93" s="28"/>
      <c r="Y93" s="28"/>
      <c r="Z93" s="28"/>
      <c r="AA93" s="28"/>
      <c r="AB93" s="28"/>
      <c r="AC93" s="34"/>
      <c r="AD93" s="39"/>
      <c r="AE93" s="28"/>
      <c r="AF93" s="28"/>
      <c r="AG93" s="35"/>
      <c r="AH93" s="28"/>
      <c r="AI93" s="28"/>
      <c r="AJ93" s="28"/>
    </row>
    <row r="94" spans="15:36" hidden="1">
      <c r="O94" s="28"/>
      <c r="P94" s="28"/>
      <c r="Q94" s="36" t="s">
        <v>56</v>
      </c>
      <c r="R94" s="33" t="s">
        <v>10</v>
      </c>
      <c r="S94" s="37">
        <v>1006134</v>
      </c>
      <c r="T94" s="33" t="str">
        <f t="shared" si="2"/>
        <v>Bus (25 personas)San Lorenzo</v>
      </c>
      <c r="U94" s="38">
        <f t="shared" si="3"/>
        <v>1006134</v>
      </c>
      <c r="V94" s="28"/>
      <c r="W94" s="28"/>
      <c r="X94" s="28"/>
      <c r="Y94" s="28"/>
      <c r="Z94" s="28"/>
      <c r="AA94" s="28"/>
      <c r="AB94" s="28"/>
      <c r="AC94" s="34"/>
      <c r="AD94" s="39"/>
      <c r="AE94" s="39"/>
      <c r="AF94" s="28"/>
      <c r="AG94" s="35"/>
      <c r="AH94" s="28"/>
      <c r="AI94" s="28"/>
      <c r="AJ94" s="28"/>
    </row>
    <row r="95" spans="15:36" hidden="1">
      <c r="O95" s="28"/>
      <c r="P95" s="28"/>
      <c r="Q95" s="36" t="s">
        <v>56</v>
      </c>
      <c r="R95" s="33" t="s">
        <v>2</v>
      </c>
      <c r="S95" s="37">
        <v>1006134</v>
      </c>
      <c r="T95" s="33" t="str">
        <f t="shared" si="2"/>
        <v>Bus (25 personas)San Pablo</v>
      </c>
      <c r="U95" s="38">
        <f t="shared" si="3"/>
        <v>1006134</v>
      </c>
      <c r="V95" s="28"/>
      <c r="W95" s="28"/>
      <c r="X95" s="28"/>
      <c r="Y95" s="28"/>
      <c r="Z95" s="28"/>
      <c r="AA95" s="28"/>
      <c r="AB95" s="28"/>
      <c r="AC95" s="34"/>
      <c r="AD95" s="39"/>
      <c r="AE95" s="39"/>
      <c r="AF95" s="28"/>
      <c r="AG95" s="35"/>
      <c r="AH95" s="28"/>
      <c r="AI95" s="28"/>
      <c r="AJ95" s="28"/>
    </row>
    <row r="96" spans="15:36" hidden="1">
      <c r="O96" s="28"/>
      <c r="P96" s="28"/>
      <c r="Q96" s="36" t="s">
        <v>56</v>
      </c>
      <c r="R96" s="33" t="s">
        <v>5</v>
      </c>
      <c r="S96" s="37">
        <v>1006134</v>
      </c>
      <c r="T96" s="33" t="str">
        <f t="shared" ref="T96:T160" si="6">CONCATENATE(Q96,R96)</f>
        <v>Bus (25 personas)San Pedro de Cartago</v>
      </c>
      <c r="U96" s="38">
        <f t="shared" ref="U96:U160" si="7">S96</f>
        <v>1006134</v>
      </c>
      <c r="V96" s="28"/>
      <c r="W96" s="28"/>
      <c r="X96" s="28"/>
      <c r="Y96" s="28"/>
      <c r="Z96" s="28"/>
      <c r="AA96" s="28"/>
      <c r="AB96" s="28"/>
      <c r="AC96" s="34"/>
      <c r="AD96" s="39"/>
      <c r="AE96" s="39"/>
      <c r="AF96" s="28"/>
      <c r="AG96" s="35"/>
      <c r="AH96" s="28"/>
      <c r="AI96" s="28"/>
      <c r="AJ96" s="28"/>
    </row>
    <row r="97" spans="15:36" hidden="1">
      <c r="O97" s="28"/>
      <c r="P97" s="28"/>
      <c r="Q97" s="36" t="s">
        <v>56</v>
      </c>
      <c r="R97" s="33" t="s">
        <v>89</v>
      </c>
      <c r="S97" s="37">
        <v>1006134</v>
      </c>
      <c r="T97" s="33" t="str">
        <f t="shared" si="6"/>
        <v>Bus (25 personas)Tablon de Gómez</v>
      </c>
      <c r="U97" s="38">
        <f t="shared" si="7"/>
        <v>1006134</v>
      </c>
      <c r="V97" s="28"/>
      <c r="W97" s="28"/>
      <c r="X97" s="28"/>
      <c r="Y97" s="28"/>
      <c r="Z97" s="28"/>
      <c r="AA97" s="28"/>
      <c r="AB97" s="28"/>
      <c r="AC97" s="34"/>
      <c r="AD97" s="39"/>
      <c r="AE97" s="39"/>
      <c r="AF97" s="28"/>
      <c r="AG97" s="35"/>
      <c r="AH97" s="28"/>
      <c r="AI97" s="28"/>
      <c r="AJ97" s="28"/>
    </row>
    <row r="98" spans="15:36" hidden="1">
      <c r="O98" s="28"/>
      <c r="P98" s="28"/>
      <c r="Q98" s="36" t="s">
        <v>56</v>
      </c>
      <c r="R98" s="33" t="s">
        <v>4</v>
      </c>
      <c r="S98" s="37">
        <v>1006134</v>
      </c>
      <c r="T98" s="33" t="str">
        <f t="shared" si="6"/>
        <v>Bus (25 personas)Taminango</v>
      </c>
      <c r="U98" s="38">
        <f t="shared" si="7"/>
        <v>1006134</v>
      </c>
      <c r="V98" s="28"/>
      <c r="W98" s="28"/>
      <c r="X98" s="28"/>
      <c r="Y98" s="28"/>
      <c r="Z98" s="28"/>
      <c r="AA98" s="28"/>
      <c r="AB98" s="28"/>
      <c r="AC98" s="34"/>
      <c r="AD98" s="39"/>
      <c r="AE98" s="39"/>
      <c r="AF98" s="28"/>
      <c r="AG98" s="35"/>
      <c r="AH98" s="28"/>
      <c r="AI98" s="28"/>
      <c r="AJ98" s="28"/>
    </row>
    <row r="99" spans="15:36" hidden="1">
      <c r="O99" s="28"/>
      <c r="P99" s="28"/>
      <c r="Q99" s="40" t="s">
        <v>54</v>
      </c>
      <c r="R99" s="41" t="s">
        <v>18</v>
      </c>
      <c r="S99" s="42">
        <v>369134</v>
      </c>
      <c r="T99" s="41" t="str">
        <f t="shared" si="6"/>
        <v>Campero doble tracciónAldana</v>
      </c>
      <c r="U99" s="43">
        <f t="shared" si="7"/>
        <v>369134</v>
      </c>
      <c r="V99" s="28"/>
      <c r="W99" s="28"/>
      <c r="X99" s="28"/>
      <c r="Y99" s="28"/>
      <c r="Z99" s="28"/>
      <c r="AA99" s="28"/>
      <c r="AB99" s="28"/>
      <c r="AC99" s="34"/>
      <c r="AD99" s="39"/>
      <c r="AE99" s="39"/>
      <c r="AF99" s="28"/>
      <c r="AG99" s="35"/>
      <c r="AH99" s="28"/>
      <c r="AI99" s="28"/>
      <c r="AJ99" s="28"/>
    </row>
    <row r="100" spans="15:36" hidden="1">
      <c r="O100" s="28"/>
      <c r="P100" s="28"/>
      <c r="Q100" s="40" t="s">
        <v>54</v>
      </c>
      <c r="R100" s="41" t="s">
        <v>25</v>
      </c>
      <c r="S100" s="42">
        <v>369134</v>
      </c>
      <c r="T100" s="41" t="str">
        <f t="shared" si="6"/>
        <v>Campero doble tracciónCórdoba</v>
      </c>
      <c r="U100" s="43">
        <f t="shared" si="7"/>
        <v>369134</v>
      </c>
      <c r="V100" s="28"/>
      <c r="W100" s="28"/>
      <c r="X100" s="28"/>
      <c r="Y100" s="28"/>
      <c r="Z100" s="28"/>
      <c r="AA100" s="28"/>
      <c r="AB100" s="28"/>
      <c r="AC100" s="34"/>
      <c r="AD100" s="39"/>
      <c r="AE100" s="39"/>
      <c r="AF100" s="28"/>
      <c r="AG100" s="35"/>
      <c r="AH100" s="28"/>
      <c r="AI100" s="28"/>
      <c r="AJ100" s="28"/>
    </row>
    <row r="101" spans="15:36" hidden="1">
      <c r="O101" s="28"/>
      <c r="P101" s="28"/>
      <c r="Q101" s="40" t="s">
        <v>54</v>
      </c>
      <c r="R101" s="41" t="s">
        <v>24</v>
      </c>
      <c r="S101" s="42">
        <v>369134</v>
      </c>
      <c r="T101" s="41" t="str">
        <f t="shared" si="6"/>
        <v>Campero doble tracciónCuaspud</v>
      </c>
      <c r="U101" s="43">
        <f t="shared" si="7"/>
        <v>369134</v>
      </c>
      <c r="V101" s="28"/>
      <c r="W101" s="28"/>
      <c r="X101" s="28"/>
      <c r="Y101" s="28"/>
      <c r="Z101" s="28"/>
      <c r="AA101" s="28"/>
      <c r="AB101" s="28"/>
      <c r="AC101" s="34"/>
      <c r="AD101" s="39"/>
      <c r="AE101" s="39"/>
      <c r="AF101" s="28"/>
      <c r="AG101" s="35"/>
      <c r="AH101" s="28"/>
      <c r="AI101" s="28"/>
      <c r="AJ101" s="28"/>
    </row>
    <row r="102" spans="15:36" hidden="1">
      <c r="O102" s="28"/>
      <c r="P102" s="28"/>
      <c r="Q102" s="40" t="s">
        <v>54</v>
      </c>
      <c r="R102" s="41" t="s">
        <v>22</v>
      </c>
      <c r="S102" s="42">
        <v>369134</v>
      </c>
      <c r="T102" s="41" t="str">
        <f t="shared" si="6"/>
        <v>Campero doble tracciónCumbal</v>
      </c>
      <c r="U102" s="43">
        <f t="shared" si="7"/>
        <v>369134</v>
      </c>
      <c r="V102" s="28"/>
      <c r="W102" s="28"/>
      <c r="X102" s="28"/>
      <c r="Y102" s="28"/>
      <c r="Z102" s="28"/>
      <c r="AA102" s="28"/>
      <c r="AB102" s="28"/>
      <c r="AC102" s="34"/>
      <c r="AD102" s="39"/>
      <c r="AE102" s="39"/>
      <c r="AF102" s="28"/>
      <c r="AG102" s="35"/>
      <c r="AH102" s="28"/>
      <c r="AI102" s="28"/>
      <c r="AJ102" s="28"/>
    </row>
    <row r="103" spans="15:36" hidden="1">
      <c r="O103" s="28"/>
      <c r="P103" s="28"/>
      <c r="Q103" s="40" t="s">
        <v>54</v>
      </c>
      <c r="R103" s="41" t="s">
        <v>20</v>
      </c>
      <c r="S103" s="42">
        <v>369134</v>
      </c>
      <c r="T103" s="41" t="str">
        <f t="shared" si="6"/>
        <v>Campero doble tracciónEl Contadero</v>
      </c>
      <c r="U103" s="43">
        <f t="shared" si="7"/>
        <v>369134</v>
      </c>
      <c r="V103" s="28"/>
      <c r="W103" s="28"/>
      <c r="X103" s="28"/>
      <c r="Y103" s="28"/>
      <c r="Z103" s="28"/>
      <c r="AA103" s="28"/>
      <c r="AB103" s="28"/>
      <c r="AC103" s="34"/>
      <c r="AD103" s="39"/>
      <c r="AE103" s="39"/>
      <c r="AF103" s="28"/>
      <c r="AG103" s="35"/>
      <c r="AH103" s="28"/>
      <c r="AI103" s="28"/>
      <c r="AJ103" s="28"/>
    </row>
    <row r="104" spans="15:36" hidden="1">
      <c r="O104" s="28"/>
      <c r="P104" s="28"/>
      <c r="Q104" s="40" t="s">
        <v>54</v>
      </c>
      <c r="R104" s="41" t="s">
        <v>23</v>
      </c>
      <c r="S104" s="42">
        <v>369134</v>
      </c>
      <c r="T104" s="41" t="str">
        <f t="shared" si="6"/>
        <v>Campero doble tracciónGuachucal</v>
      </c>
      <c r="U104" s="43">
        <f t="shared" si="7"/>
        <v>369134</v>
      </c>
      <c r="V104" s="28"/>
      <c r="W104" s="28"/>
      <c r="X104" s="28"/>
      <c r="Y104" s="28"/>
      <c r="Z104" s="28"/>
      <c r="AA104" s="28"/>
      <c r="AB104" s="28"/>
      <c r="AC104" s="34"/>
      <c r="AD104" s="39"/>
      <c r="AE104" s="39"/>
      <c r="AF104" s="28"/>
      <c r="AG104" s="35"/>
      <c r="AH104" s="28"/>
      <c r="AI104" s="28"/>
      <c r="AJ104" s="28"/>
    </row>
    <row r="105" spans="15:36" hidden="1">
      <c r="O105" s="28"/>
      <c r="P105" s="28"/>
      <c r="Q105" s="40" t="s">
        <v>54</v>
      </c>
      <c r="R105" s="41" t="s">
        <v>21</v>
      </c>
      <c r="S105" s="42">
        <v>369134</v>
      </c>
      <c r="T105" s="41" t="str">
        <f t="shared" si="6"/>
        <v>Campero doble tracciónGualmatan</v>
      </c>
      <c r="U105" s="43">
        <f t="shared" si="7"/>
        <v>369134</v>
      </c>
      <c r="V105" s="28"/>
      <c r="W105" s="28"/>
      <c r="X105" s="28"/>
      <c r="Y105" s="28"/>
      <c r="Z105" s="28"/>
      <c r="AA105" s="28"/>
      <c r="AB105" s="28"/>
      <c r="AC105" s="34"/>
      <c r="AD105" s="34"/>
      <c r="AE105" s="39"/>
      <c r="AF105" s="28"/>
      <c r="AG105" s="35"/>
      <c r="AH105" s="28"/>
      <c r="AI105" s="28"/>
      <c r="AJ105" s="28"/>
    </row>
    <row r="106" spans="15:36" hidden="1">
      <c r="O106" s="28"/>
      <c r="P106" s="28"/>
      <c r="Q106" s="40" t="s">
        <v>54</v>
      </c>
      <c r="R106" s="41" t="s">
        <v>19</v>
      </c>
      <c r="S106" s="42">
        <v>369134</v>
      </c>
      <c r="T106" s="41" t="str">
        <f t="shared" si="6"/>
        <v>Campero doble tracciónIles</v>
      </c>
      <c r="U106" s="43">
        <f t="shared" si="7"/>
        <v>369134</v>
      </c>
      <c r="V106" s="28"/>
      <c r="W106" s="28"/>
      <c r="X106" s="28"/>
      <c r="Y106" s="28"/>
      <c r="Z106" s="28"/>
      <c r="AA106" s="28"/>
      <c r="AB106" s="28"/>
      <c r="AC106" s="34"/>
      <c r="AD106" s="34"/>
      <c r="AE106" s="39"/>
      <c r="AF106" s="28"/>
      <c r="AG106" s="35"/>
      <c r="AH106" s="28"/>
      <c r="AI106" s="28"/>
      <c r="AJ106" s="28"/>
    </row>
    <row r="107" spans="15:36" hidden="1">
      <c r="O107" s="28"/>
      <c r="P107" s="28"/>
      <c r="Q107" s="40" t="s">
        <v>54</v>
      </c>
      <c r="R107" s="41" t="s">
        <v>15</v>
      </c>
      <c r="S107" s="42">
        <v>369134</v>
      </c>
      <c r="T107" s="41" t="str">
        <f t="shared" si="6"/>
        <v xml:space="preserve">Campero doble tracciónIpiales </v>
      </c>
      <c r="U107" s="43">
        <f t="shared" si="7"/>
        <v>369134</v>
      </c>
      <c r="V107" s="28"/>
      <c r="W107" s="28"/>
      <c r="X107" s="28"/>
      <c r="Y107" s="28"/>
      <c r="Z107" s="28"/>
      <c r="AA107" s="28"/>
      <c r="AB107" s="28"/>
      <c r="AC107" s="34"/>
      <c r="AD107" s="34"/>
      <c r="AE107" s="39"/>
      <c r="AF107" s="28"/>
      <c r="AG107" s="35"/>
      <c r="AH107" s="28"/>
      <c r="AI107" s="28"/>
      <c r="AJ107" s="28"/>
    </row>
    <row r="108" spans="15:36" hidden="1">
      <c r="O108" s="28"/>
      <c r="P108" s="28"/>
      <c r="Q108" s="40" t="s">
        <v>54</v>
      </c>
      <c r="R108" s="41" t="s">
        <v>17</v>
      </c>
      <c r="S108" s="42">
        <v>369134</v>
      </c>
      <c r="T108" s="41" t="str">
        <f t="shared" si="6"/>
        <v>Campero doble tracciónPotosí</v>
      </c>
      <c r="U108" s="43">
        <f t="shared" si="7"/>
        <v>369134</v>
      </c>
      <c r="V108" s="28"/>
      <c r="W108" s="28"/>
      <c r="X108" s="28"/>
      <c r="Y108" s="28"/>
      <c r="Z108" s="28"/>
      <c r="AA108" s="28"/>
      <c r="AB108" s="28"/>
      <c r="AC108" s="34"/>
      <c r="AD108" s="34"/>
      <c r="AE108" s="39"/>
      <c r="AF108" s="28"/>
      <c r="AG108" s="35"/>
      <c r="AH108" s="28"/>
      <c r="AI108" s="28"/>
      <c r="AJ108" s="28"/>
    </row>
    <row r="109" spans="15:36" hidden="1">
      <c r="O109" s="28"/>
      <c r="P109" s="28"/>
      <c r="Q109" s="40" t="s">
        <v>54</v>
      </c>
      <c r="R109" s="41" t="s">
        <v>26</v>
      </c>
      <c r="S109" s="42">
        <v>369134</v>
      </c>
      <c r="T109" s="41" t="str">
        <f t="shared" si="6"/>
        <v>Campero doble tracciónPuerres</v>
      </c>
      <c r="U109" s="43">
        <f t="shared" si="7"/>
        <v>369134</v>
      </c>
      <c r="V109" s="28"/>
      <c r="W109" s="28"/>
      <c r="X109" s="28"/>
      <c r="Y109" s="28"/>
      <c r="Z109" s="28"/>
      <c r="AA109" s="28"/>
      <c r="AB109" s="28"/>
      <c r="AC109" s="34"/>
      <c r="AD109" s="34"/>
      <c r="AE109" s="39"/>
      <c r="AF109" s="28"/>
      <c r="AG109" s="35"/>
      <c r="AH109" s="28"/>
      <c r="AI109" s="28"/>
      <c r="AJ109" s="28"/>
    </row>
    <row r="110" spans="15:36" hidden="1">
      <c r="O110" s="28"/>
      <c r="P110" s="28"/>
      <c r="Q110" s="40" t="s">
        <v>54</v>
      </c>
      <c r="R110" s="41" t="s">
        <v>16</v>
      </c>
      <c r="S110" s="42">
        <v>369134</v>
      </c>
      <c r="T110" s="41" t="str">
        <f t="shared" si="6"/>
        <v>Campero doble tracciónPupiales</v>
      </c>
      <c r="U110" s="43">
        <f t="shared" si="7"/>
        <v>369134</v>
      </c>
      <c r="V110" s="28"/>
      <c r="W110" s="28"/>
      <c r="X110" s="28"/>
      <c r="Y110" s="28"/>
      <c r="Z110" s="28"/>
      <c r="AA110" s="28"/>
      <c r="AB110" s="28"/>
      <c r="AC110" s="34"/>
      <c r="AD110" s="34"/>
      <c r="AE110" s="39"/>
      <c r="AF110" s="28"/>
      <c r="AG110" s="35"/>
      <c r="AH110" s="28"/>
      <c r="AI110" s="28"/>
      <c r="AJ110" s="28"/>
    </row>
    <row r="111" spans="15:36" hidden="1">
      <c r="O111" s="28"/>
      <c r="P111" s="28"/>
      <c r="Q111" s="40" t="s">
        <v>55</v>
      </c>
      <c r="R111" s="41" t="s">
        <v>18</v>
      </c>
      <c r="S111" s="42">
        <v>369134</v>
      </c>
      <c r="T111" s="41" t="str">
        <f t="shared" si="6"/>
        <v>Camioneta doble cabina 4x4Aldana</v>
      </c>
      <c r="U111" s="43">
        <f t="shared" si="7"/>
        <v>369134</v>
      </c>
      <c r="V111" s="28"/>
      <c r="W111" s="28"/>
      <c r="X111" s="28"/>
      <c r="Y111" s="28"/>
      <c r="Z111" s="28"/>
      <c r="AA111" s="28"/>
      <c r="AB111" s="28"/>
      <c r="AC111" s="34"/>
      <c r="AD111" s="34"/>
      <c r="AE111" s="39"/>
      <c r="AF111" s="28"/>
      <c r="AG111" s="35"/>
      <c r="AH111" s="28"/>
      <c r="AI111" s="28"/>
      <c r="AJ111" s="28"/>
    </row>
    <row r="112" spans="15:36" hidden="1">
      <c r="O112" s="28"/>
      <c r="P112" s="28"/>
      <c r="Q112" s="40" t="s">
        <v>55</v>
      </c>
      <c r="R112" s="41" t="s">
        <v>25</v>
      </c>
      <c r="S112" s="42">
        <v>369134</v>
      </c>
      <c r="T112" s="41" t="str">
        <f t="shared" si="6"/>
        <v>Camioneta doble cabina 4x4Córdoba</v>
      </c>
      <c r="U112" s="43">
        <f t="shared" si="7"/>
        <v>369134</v>
      </c>
      <c r="V112" s="28"/>
      <c r="W112" s="28"/>
      <c r="X112" s="28"/>
      <c r="Y112" s="28"/>
      <c r="Z112" s="28"/>
      <c r="AA112" s="28"/>
      <c r="AB112" s="28"/>
      <c r="AC112" s="34"/>
      <c r="AD112" s="34"/>
      <c r="AE112" s="39"/>
      <c r="AF112" s="28"/>
      <c r="AG112" s="35"/>
      <c r="AH112" s="28"/>
      <c r="AI112" s="28"/>
      <c r="AJ112" s="28"/>
    </row>
    <row r="113" spans="15:36" hidden="1">
      <c r="O113" s="28"/>
      <c r="P113" s="28"/>
      <c r="Q113" s="40" t="s">
        <v>55</v>
      </c>
      <c r="R113" s="41" t="s">
        <v>24</v>
      </c>
      <c r="S113" s="42">
        <v>369134</v>
      </c>
      <c r="T113" s="41" t="str">
        <f t="shared" si="6"/>
        <v>Camioneta doble cabina 4x4Cuaspud</v>
      </c>
      <c r="U113" s="43">
        <f t="shared" si="7"/>
        <v>369134</v>
      </c>
      <c r="V113" s="28"/>
      <c r="W113" s="28"/>
      <c r="X113" s="28"/>
      <c r="Y113" s="28"/>
      <c r="Z113" s="28"/>
      <c r="AA113" s="28"/>
      <c r="AB113" s="28"/>
      <c r="AC113" s="34"/>
      <c r="AD113" s="34"/>
      <c r="AE113" s="39"/>
      <c r="AF113" s="28"/>
      <c r="AG113" s="35"/>
      <c r="AH113" s="28"/>
      <c r="AI113" s="28"/>
      <c r="AJ113" s="28"/>
    </row>
    <row r="114" spans="15:36" hidden="1">
      <c r="O114" s="28"/>
      <c r="P114" s="28"/>
      <c r="Q114" s="40" t="s">
        <v>55</v>
      </c>
      <c r="R114" s="41" t="s">
        <v>22</v>
      </c>
      <c r="S114" s="42">
        <v>369134</v>
      </c>
      <c r="T114" s="41" t="str">
        <f t="shared" si="6"/>
        <v>Camioneta doble cabina 4x4Cumbal</v>
      </c>
      <c r="U114" s="43">
        <f t="shared" si="7"/>
        <v>369134</v>
      </c>
      <c r="V114" s="28"/>
      <c r="W114" s="28"/>
      <c r="X114" s="28"/>
      <c r="Y114" s="28"/>
      <c r="Z114" s="28"/>
      <c r="AA114" s="28"/>
      <c r="AB114" s="28"/>
      <c r="AC114" s="34"/>
      <c r="AD114" s="34"/>
      <c r="AE114" s="39"/>
      <c r="AF114" s="28"/>
      <c r="AG114" s="35"/>
      <c r="AH114" s="28"/>
      <c r="AI114" s="28"/>
      <c r="AJ114" s="28"/>
    </row>
    <row r="115" spans="15:36" hidden="1">
      <c r="O115" s="28"/>
      <c r="P115" s="28"/>
      <c r="Q115" s="40" t="s">
        <v>55</v>
      </c>
      <c r="R115" s="41" t="s">
        <v>20</v>
      </c>
      <c r="S115" s="42">
        <v>369134</v>
      </c>
      <c r="T115" s="41" t="str">
        <f t="shared" si="6"/>
        <v>Camioneta doble cabina 4x4El Contadero</v>
      </c>
      <c r="U115" s="43">
        <f t="shared" si="7"/>
        <v>369134</v>
      </c>
      <c r="V115" s="28"/>
      <c r="W115" s="28"/>
      <c r="X115" s="28"/>
      <c r="Y115" s="28"/>
      <c r="Z115" s="28"/>
      <c r="AA115" s="28"/>
      <c r="AB115" s="28"/>
      <c r="AC115" s="34"/>
      <c r="AD115" s="34"/>
      <c r="AE115" s="39"/>
      <c r="AF115" s="28"/>
      <c r="AG115" s="35"/>
      <c r="AH115" s="28"/>
      <c r="AI115" s="28"/>
      <c r="AJ115" s="28"/>
    </row>
    <row r="116" spans="15:36" hidden="1">
      <c r="O116" s="28"/>
      <c r="P116" s="28"/>
      <c r="Q116" s="40" t="s">
        <v>55</v>
      </c>
      <c r="R116" s="41" t="s">
        <v>23</v>
      </c>
      <c r="S116" s="42">
        <v>369134</v>
      </c>
      <c r="T116" s="41" t="str">
        <f t="shared" si="6"/>
        <v>Camioneta doble cabina 4x4Guachucal</v>
      </c>
      <c r="U116" s="43">
        <f t="shared" si="7"/>
        <v>369134</v>
      </c>
      <c r="V116" s="28"/>
      <c r="W116" s="28"/>
      <c r="X116" s="28"/>
      <c r="Y116" s="28"/>
      <c r="Z116" s="28"/>
      <c r="AA116" s="28"/>
      <c r="AB116" s="28"/>
      <c r="AC116" s="34"/>
      <c r="AD116" s="34"/>
      <c r="AE116" s="39"/>
      <c r="AF116" s="28"/>
      <c r="AG116" s="35"/>
      <c r="AH116" s="28"/>
      <c r="AI116" s="28"/>
      <c r="AJ116" s="28"/>
    </row>
    <row r="117" spans="15:36" hidden="1">
      <c r="O117" s="28"/>
      <c r="P117" s="28"/>
      <c r="Q117" s="40" t="s">
        <v>55</v>
      </c>
      <c r="R117" s="41" t="s">
        <v>21</v>
      </c>
      <c r="S117" s="42">
        <v>369134</v>
      </c>
      <c r="T117" s="41" t="str">
        <f t="shared" si="6"/>
        <v>Camioneta doble cabina 4x4Gualmatan</v>
      </c>
      <c r="U117" s="43">
        <f t="shared" si="7"/>
        <v>369134</v>
      </c>
      <c r="V117" s="28"/>
      <c r="W117" s="28"/>
      <c r="X117" s="28"/>
      <c r="Y117" s="28"/>
      <c r="Z117" s="28"/>
      <c r="AA117" s="28"/>
      <c r="AB117" s="28"/>
      <c r="AC117" s="34"/>
      <c r="AD117" s="39"/>
      <c r="AE117" s="28"/>
      <c r="AF117" s="28"/>
      <c r="AG117" s="35"/>
      <c r="AH117" s="28"/>
      <c r="AI117" s="28"/>
      <c r="AJ117" s="28"/>
    </row>
    <row r="118" spans="15:36" hidden="1">
      <c r="O118" s="28"/>
      <c r="P118" s="28"/>
      <c r="Q118" s="40" t="s">
        <v>55</v>
      </c>
      <c r="R118" s="41" t="s">
        <v>19</v>
      </c>
      <c r="S118" s="42">
        <v>369134</v>
      </c>
      <c r="T118" s="41" t="str">
        <f t="shared" si="6"/>
        <v>Camioneta doble cabina 4x4Iles</v>
      </c>
      <c r="U118" s="43">
        <f t="shared" si="7"/>
        <v>369134</v>
      </c>
      <c r="V118" s="28"/>
      <c r="W118" s="28"/>
      <c r="X118" s="28"/>
      <c r="Y118" s="28"/>
      <c r="Z118" s="28"/>
      <c r="AA118" s="28"/>
      <c r="AB118" s="28"/>
      <c r="AC118" s="34"/>
      <c r="AD118" s="39"/>
      <c r="AE118" s="34"/>
      <c r="AF118" s="28"/>
      <c r="AG118" s="35"/>
      <c r="AH118" s="28"/>
      <c r="AI118" s="28"/>
      <c r="AJ118" s="28"/>
    </row>
    <row r="119" spans="15:36" hidden="1">
      <c r="O119" s="28"/>
      <c r="P119" s="28"/>
      <c r="Q119" s="40" t="s">
        <v>55</v>
      </c>
      <c r="R119" s="41" t="s">
        <v>15</v>
      </c>
      <c r="S119" s="42">
        <v>369134</v>
      </c>
      <c r="T119" s="41" t="str">
        <f t="shared" si="6"/>
        <v xml:space="preserve">Camioneta doble cabina 4x4Ipiales </v>
      </c>
      <c r="U119" s="43">
        <f t="shared" si="7"/>
        <v>369134</v>
      </c>
      <c r="V119" s="28"/>
      <c r="W119" s="28"/>
      <c r="X119" s="28"/>
      <c r="Y119" s="28"/>
      <c r="Z119" s="28"/>
      <c r="AA119" s="28"/>
      <c r="AB119" s="28"/>
      <c r="AC119" s="34"/>
      <c r="AD119" s="39"/>
      <c r="AE119" s="34"/>
      <c r="AF119" s="28"/>
      <c r="AG119" s="35"/>
      <c r="AH119" s="28"/>
      <c r="AI119" s="28"/>
      <c r="AJ119" s="28"/>
    </row>
    <row r="120" spans="15:36" hidden="1">
      <c r="O120" s="28"/>
      <c r="P120" s="28"/>
      <c r="Q120" s="40" t="s">
        <v>55</v>
      </c>
      <c r="R120" s="41" t="s">
        <v>17</v>
      </c>
      <c r="S120" s="42">
        <v>369134</v>
      </c>
      <c r="T120" s="41" t="str">
        <f t="shared" si="6"/>
        <v>Camioneta doble cabina 4x4Potosí</v>
      </c>
      <c r="U120" s="43">
        <f t="shared" si="7"/>
        <v>369134</v>
      </c>
      <c r="V120" s="28"/>
      <c r="W120" s="28"/>
      <c r="X120" s="28"/>
      <c r="Y120" s="28"/>
      <c r="Z120" s="28"/>
      <c r="AA120" s="28"/>
      <c r="AB120" s="28"/>
      <c r="AC120" s="34"/>
      <c r="AD120" s="39"/>
      <c r="AE120" s="34"/>
      <c r="AF120" s="28"/>
      <c r="AG120" s="35"/>
      <c r="AH120" s="28"/>
      <c r="AI120" s="28"/>
      <c r="AJ120" s="28"/>
    </row>
    <row r="121" spans="15:36" hidden="1">
      <c r="O121" s="28"/>
      <c r="P121" s="28"/>
      <c r="Q121" s="40" t="s">
        <v>55</v>
      </c>
      <c r="R121" s="41" t="s">
        <v>26</v>
      </c>
      <c r="S121" s="42">
        <v>369134</v>
      </c>
      <c r="T121" s="41" t="str">
        <f t="shared" si="6"/>
        <v>Camioneta doble cabina 4x4Puerres</v>
      </c>
      <c r="U121" s="43">
        <f t="shared" si="7"/>
        <v>369134</v>
      </c>
      <c r="V121" s="28"/>
      <c r="W121" s="28"/>
      <c r="X121" s="28"/>
      <c r="Y121" s="28"/>
      <c r="Z121" s="28"/>
      <c r="AA121" s="28"/>
      <c r="AB121" s="28"/>
      <c r="AC121" s="34"/>
      <c r="AD121" s="39"/>
      <c r="AE121" s="34"/>
      <c r="AF121" s="28"/>
      <c r="AG121" s="35"/>
      <c r="AH121" s="28"/>
      <c r="AI121" s="28"/>
      <c r="AJ121" s="28"/>
    </row>
    <row r="122" spans="15:36" hidden="1">
      <c r="O122" s="28"/>
      <c r="P122" s="28"/>
      <c r="Q122" s="40" t="s">
        <v>55</v>
      </c>
      <c r="R122" s="41" t="s">
        <v>16</v>
      </c>
      <c r="S122" s="42">
        <v>369134</v>
      </c>
      <c r="T122" s="41" t="str">
        <f t="shared" si="6"/>
        <v>Camioneta doble cabina 4x4Pupiales</v>
      </c>
      <c r="U122" s="43">
        <f t="shared" si="7"/>
        <v>369134</v>
      </c>
      <c r="V122" s="28"/>
      <c r="W122" s="28"/>
      <c r="X122" s="28"/>
      <c r="Y122" s="28"/>
      <c r="Z122" s="28"/>
      <c r="AA122" s="28"/>
      <c r="AB122" s="28"/>
      <c r="AC122" s="34"/>
      <c r="AD122" s="39"/>
      <c r="AE122" s="34"/>
      <c r="AF122" s="28"/>
      <c r="AG122" s="35"/>
      <c r="AH122" s="28"/>
      <c r="AI122" s="28"/>
      <c r="AJ122" s="28"/>
    </row>
    <row r="123" spans="15:36" hidden="1">
      <c r="O123" s="28"/>
      <c r="P123" s="28"/>
      <c r="Q123" s="40" t="s">
        <v>57</v>
      </c>
      <c r="R123" s="41" t="s">
        <v>18</v>
      </c>
      <c r="S123" s="42">
        <v>532466</v>
      </c>
      <c r="T123" s="41" t="str">
        <f t="shared" si="6"/>
        <v>Van (10 personas)Aldana</v>
      </c>
      <c r="U123" s="43">
        <f t="shared" si="7"/>
        <v>532466</v>
      </c>
      <c r="V123" s="28"/>
      <c r="W123" s="28"/>
      <c r="X123" s="28"/>
      <c r="Y123" s="28"/>
      <c r="Z123" s="28"/>
      <c r="AA123" s="28"/>
      <c r="AB123" s="28"/>
      <c r="AC123" s="34"/>
      <c r="AD123" s="39"/>
      <c r="AE123" s="34"/>
      <c r="AF123" s="28"/>
      <c r="AG123" s="35"/>
      <c r="AH123" s="28"/>
      <c r="AI123" s="28"/>
      <c r="AJ123" s="28"/>
    </row>
    <row r="124" spans="15:36" hidden="1">
      <c r="O124" s="28"/>
      <c r="P124" s="28"/>
      <c r="Q124" s="40" t="s">
        <v>57</v>
      </c>
      <c r="R124" s="41" t="s">
        <v>25</v>
      </c>
      <c r="S124" s="42">
        <v>532466</v>
      </c>
      <c r="T124" s="41" t="str">
        <f t="shared" si="6"/>
        <v>Van (10 personas)Córdoba</v>
      </c>
      <c r="U124" s="43">
        <f t="shared" si="7"/>
        <v>532466</v>
      </c>
      <c r="V124" s="28"/>
      <c r="W124" s="28"/>
      <c r="X124" s="28"/>
      <c r="Y124" s="28"/>
      <c r="Z124" s="28"/>
      <c r="AA124" s="28"/>
      <c r="AB124" s="28"/>
      <c r="AC124" s="34"/>
      <c r="AD124" s="39"/>
      <c r="AE124" s="34"/>
      <c r="AF124" s="28"/>
      <c r="AG124" s="35"/>
      <c r="AH124" s="28"/>
      <c r="AI124" s="28"/>
      <c r="AJ124" s="28"/>
    </row>
    <row r="125" spans="15:36" hidden="1">
      <c r="O125" s="28"/>
      <c r="P125" s="28"/>
      <c r="Q125" s="40" t="s">
        <v>57</v>
      </c>
      <c r="R125" s="41" t="s">
        <v>24</v>
      </c>
      <c r="S125" s="42">
        <v>532466</v>
      </c>
      <c r="T125" s="41" t="str">
        <f t="shared" si="6"/>
        <v>Van (10 personas)Cuaspud</v>
      </c>
      <c r="U125" s="43">
        <f t="shared" si="7"/>
        <v>532466</v>
      </c>
      <c r="V125" s="28"/>
      <c r="W125" s="28"/>
      <c r="X125" s="28"/>
      <c r="Y125" s="28"/>
      <c r="Z125" s="28"/>
      <c r="AA125" s="28"/>
      <c r="AB125" s="28"/>
      <c r="AC125" s="34"/>
      <c r="AD125" s="39"/>
      <c r="AE125" s="34"/>
      <c r="AF125" s="28"/>
      <c r="AG125" s="35"/>
      <c r="AH125" s="28"/>
      <c r="AI125" s="28"/>
      <c r="AJ125" s="28"/>
    </row>
    <row r="126" spans="15:36" hidden="1">
      <c r="O126" s="28"/>
      <c r="P126" s="28"/>
      <c r="Q126" s="40" t="s">
        <v>57</v>
      </c>
      <c r="R126" s="41" t="s">
        <v>22</v>
      </c>
      <c r="S126" s="42">
        <v>532466</v>
      </c>
      <c r="T126" s="41" t="str">
        <f t="shared" si="6"/>
        <v>Van (10 personas)Cumbal</v>
      </c>
      <c r="U126" s="43">
        <f t="shared" si="7"/>
        <v>532466</v>
      </c>
      <c r="V126" s="28"/>
      <c r="W126" s="28"/>
      <c r="X126" s="28"/>
      <c r="Y126" s="28"/>
      <c r="Z126" s="28"/>
      <c r="AA126" s="28"/>
      <c r="AB126" s="28"/>
      <c r="AC126" s="34"/>
      <c r="AD126" s="39"/>
      <c r="AE126" s="34"/>
      <c r="AF126" s="28"/>
      <c r="AG126" s="35"/>
      <c r="AH126" s="28"/>
      <c r="AI126" s="28"/>
      <c r="AJ126" s="28"/>
    </row>
    <row r="127" spans="15:36" hidden="1">
      <c r="O127" s="28"/>
      <c r="P127" s="28"/>
      <c r="Q127" s="40" t="s">
        <v>57</v>
      </c>
      <c r="R127" s="41" t="s">
        <v>20</v>
      </c>
      <c r="S127" s="42">
        <v>532466</v>
      </c>
      <c r="T127" s="41" t="str">
        <f t="shared" si="6"/>
        <v>Van (10 personas)El Contadero</v>
      </c>
      <c r="U127" s="43">
        <f t="shared" si="7"/>
        <v>532466</v>
      </c>
      <c r="V127" s="28"/>
      <c r="W127" s="28"/>
      <c r="X127" s="28"/>
      <c r="Y127" s="28"/>
      <c r="Z127" s="28"/>
      <c r="AA127" s="28"/>
      <c r="AB127" s="28"/>
      <c r="AC127" s="34"/>
      <c r="AD127" s="39"/>
      <c r="AE127" s="34"/>
      <c r="AF127" s="28"/>
      <c r="AG127" s="35"/>
      <c r="AH127" s="28"/>
      <c r="AI127" s="28"/>
      <c r="AJ127" s="28"/>
    </row>
    <row r="128" spans="15:36" hidden="1">
      <c r="O128" s="28"/>
      <c r="P128" s="28"/>
      <c r="Q128" s="40" t="s">
        <v>57</v>
      </c>
      <c r="R128" s="41" t="s">
        <v>23</v>
      </c>
      <c r="S128" s="42">
        <v>532466</v>
      </c>
      <c r="T128" s="41" t="str">
        <f t="shared" si="6"/>
        <v>Van (10 personas)Guachucal</v>
      </c>
      <c r="U128" s="43">
        <f t="shared" si="7"/>
        <v>532466</v>
      </c>
      <c r="V128" s="28"/>
      <c r="W128" s="28"/>
      <c r="X128" s="28"/>
      <c r="Y128" s="28"/>
      <c r="Z128" s="28"/>
      <c r="AA128" s="28"/>
      <c r="AB128" s="28"/>
      <c r="AC128" s="34"/>
      <c r="AD128" s="39"/>
      <c r="AE128" s="34"/>
      <c r="AF128" s="28"/>
      <c r="AG128" s="35"/>
      <c r="AH128" s="28"/>
      <c r="AI128" s="28"/>
      <c r="AJ128" s="28"/>
    </row>
    <row r="129" spans="15:36" hidden="1">
      <c r="O129" s="28"/>
      <c r="P129" s="28"/>
      <c r="Q129" s="40" t="s">
        <v>57</v>
      </c>
      <c r="R129" s="41" t="s">
        <v>21</v>
      </c>
      <c r="S129" s="42">
        <v>532466</v>
      </c>
      <c r="T129" s="41" t="str">
        <f t="shared" si="6"/>
        <v>Van (10 personas)Gualmatan</v>
      </c>
      <c r="U129" s="43">
        <f t="shared" si="7"/>
        <v>532466</v>
      </c>
      <c r="V129" s="28"/>
      <c r="W129" s="28"/>
      <c r="X129" s="28"/>
      <c r="Y129" s="28"/>
      <c r="Z129" s="28"/>
      <c r="AA129" s="28"/>
      <c r="AB129" s="28"/>
      <c r="AC129" s="34"/>
      <c r="AD129" s="39"/>
      <c r="AE129" s="28"/>
      <c r="AF129" s="28"/>
      <c r="AG129" s="28"/>
      <c r="AH129" s="28"/>
      <c r="AI129" s="28"/>
      <c r="AJ129" s="28"/>
    </row>
    <row r="130" spans="15:36" hidden="1">
      <c r="O130" s="28"/>
      <c r="P130" s="28"/>
      <c r="Q130" s="40" t="s">
        <v>57</v>
      </c>
      <c r="R130" s="41" t="s">
        <v>19</v>
      </c>
      <c r="S130" s="42">
        <v>532466</v>
      </c>
      <c r="T130" s="41" t="str">
        <f t="shared" si="6"/>
        <v>Van (10 personas)Iles</v>
      </c>
      <c r="U130" s="43">
        <f t="shared" si="7"/>
        <v>532466</v>
      </c>
      <c r="V130" s="28"/>
      <c r="W130" s="28"/>
      <c r="X130" s="28"/>
      <c r="Y130" s="28"/>
      <c r="Z130" s="28"/>
      <c r="AA130" s="28"/>
      <c r="AB130" s="28"/>
      <c r="AC130" s="34"/>
      <c r="AD130" s="39"/>
      <c r="AE130" s="34"/>
      <c r="AF130" s="28"/>
      <c r="AG130" s="35"/>
      <c r="AH130" s="28"/>
      <c r="AI130" s="28"/>
      <c r="AJ130" s="28"/>
    </row>
    <row r="131" spans="15:36" hidden="1">
      <c r="O131" s="28"/>
      <c r="P131" s="28"/>
      <c r="Q131" s="40" t="s">
        <v>57</v>
      </c>
      <c r="R131" s="41" t="s">
        <v>15</v>
      </c>
      <c r="S131" s="42">
        <v>532466</v>
      </c>
      <c r="T131" s="41" t="str">
        <f t="shared" si="6"/>
        <v xml:space="preserve">Van (10 personas)Ipiales </v>
      </c>
      <c r="U131" s="43">
        <f t="shared" si="7"/>
        <v>532466</v>
      </c>
      <c r="V131" s="28"/>
      <c r="W131" s="28"/>
      <c r="X131" s="28"/>
      <c r="Y131" s="28"/>
      <c r="Z131" s="28"/>
      <c r="AA131" s="28"/>
      <c r="AB131" s="28"/>
      <c r="AC131" s="34"/>
      <c r="AD131" s="39"/>
      <c r="AE131" s="34"/>
      <c r="AF131" s="28"/>
      <c r="AG131" s="35"/>
      <c r="AH131" s="28"/>
      <c r="AI131" s="28"/>
      <c r="AJ131" s="28"/>
    </row>
    <row r="132" spans="15:36" hidden="1">
      <c r="O132" s="28"/>
      <c r="P132" s="28"/>
      <c r="Q132" s="40" t="s">
        <v>57</v>
      </c>
      <c r="R132" s="41" t="s">
        <v>17</v>
      </c>
      <c r="S132" s="42">
        <v>532466</v>
      </c>
      <c r="T132" s="41" t="str">
        <f t="shared" si="6"/>
        <v>Van (10 personas)Potosí</v>
      </c>
      <c r="U132" s="43">
        <f t="shared" si="7"/>
        <v>532466</v>
      </c>
      <c r="V132" s="28"/>
      <c r="W132" s="28"/>
      <c r="X132" s="28"/>
      <c r="Y132" s="28"/>
      <c r="Z132" s="28"/>
      <c r="AA132" s="28"/>
      <c r="AB132" s="28"/>
      <c r="AC132" s="34"/>
      <c r="AD132" s="39"/>
      <c r="AE132" s="34"/>
      <c r="AF132" s="28"/>
      <c r="AG132" s="35"/>
      <c r="AH132" s="28"/>
      <c r="AI132" s="28"/>
      <c r="AJ132" s="28"/>
    </row>
    <row r="133" spans="15:36" hidden="1">
      <c r="O133" s="28"/>
      <c r="P133" s="28"/>
      <c r="Q133" s="40" t="s">
        <v>57</v>
      </c>
      <c r="R133" s="41" t="s">
        <v>26</v>
      </c>
      <c r="S133" s="42">
        <v>532466</v>
      </c>
      <c r="T133" s="41" t="str">
        <f t="shared" si="6"/>
        <v>Van (10 personas)Puerres</v>
      </c>
      <c r="U133" s="43">
        <f t="shared" si="7"/>
        <v>532466</v>
      </c>
      <c r="V133" s="28"/>
      <c r="W133" s="28"/>
      <c r="X133" s="28"/>
      <c r="Y133" s="28"/>
      <c r="Z133" s="28"/>
      <c r="AA133" s="28"/>
      <c r="AB133" s="28"/>
      <c r="AC133" s="34"/>
      <c r="AD133" s="39"/>
      <c r="AE133" s="34"/>
      <c r="AF133" s="28"/>
      <c r="AG133" s="35"/>
      <c r="AH133" s="28"/>
      <c r="AI133" s="28"/>
      <c r="AJ133" s="28"/>
    </row>
    <row r="134" spans="15:36" hidden="1">
      <c r="O134" s="28"/>
      <c r="P134" s="28"/>
      <c r="Q134" s="40" t="s">
        <v>57</v>
      </c>
      <c r="R134" s="41" t="s">
        <v>16</v>
      </c>
      <c r="S134" s="42">
        <v>532466</v>
      </c>
      <c r="T134" s="41" t="str">
        <f t="shared" si="6"/>
        <v>Van (10 personas)Pupiales</v>
      </c>
      <c r="U134" s="43">
        <f t="shared" si="7"/>
        <v>532466</v>
      </c>
      <c r="V134" s="28"/>
      <c r="W134" s="28"/>
      <c r="X134" s="28"/>
      <c r="Y134" s="28"/>
      <c r="Z134" s="28"/>
      <c r="AA134" s="28"/>
      <c r="AB134" s="28"/>
      <c r="AC134" s="34"/>
      <c r="AD134" s="39"/>
      <c r="AE134" s="34"/>
      <c r="AF134" s="28"/>
      <c r="AG134" s="35"/>
      <c r="AH134" s="28"/>
      <c r="AI134" s="28"/>
      <c r="AJ134" s="28"/>
    </row>
    <row r="135" spans="15:36" hidden="1">
      <c r="O135" s="28"/>
      <c r="P135" s="28"/>
      <c r="Q135" s="40" t="s">
        <v>56</v>
      </c>
      <c r="R135" s="41" t="s">
        <v>18</v>
      </c>
      <c r="S135" s="44">
        <v>748066</v>
      </c>
      <c r="T135" s="41" t="str">
        <f t="shared" si="6"/>
        <v>Bus (25 personas)Aldana</v>
      </c>
      <c r="U135" s="43">
        <f t="shared" si="7"/>
        <v>748066</v>
      </c>
      <c r="V135" s="28"/>
      <c r="W135" s="28"/>
      <c r="X135" s="28"/>
      <c r="Y135" s="28"/>
      <c r="Z135" s="28"/>
      <c r="AA135" s="28"/>
      <c r="AB135" s="28"/>
      <c r="AC135" s="34"/>
      <c r="AD135" s="39"/>
      <c r="AE135" s="34"/>
      <c r="AF135" s="28"/>
      <c r="AG135" s="35"/>
      <c r="AH135" s="28"/>
      <c r="AI135" s="28"/>
      <c r="AJ135" s="28"/>
    </row>
    <row r="136" spans="15:36" hidden="1">
      <c r="O136" s="28"/>
      <c r="P136" s="28"/>
      <c r="Q136" s="40" t="s">
        <v>56</v>
      </c>
      <c r="R136" s="41" t="s">
        <v>25</v>
      </c>
      <c r="S136" s="44">
        <v>748066</v>
      </c>
      <c r="T136" s="41" t="str">
        <f t="shared" si="6"/>
        <v>Bus (25 personas)Córdoba</v>
      </c>
      <c r="U136" s="43">
        <f t="shared" si="7"/>
        <v>748066</v>
      </c>
      <c r="V136" s="28"/>
      <c r="W136" s="28"/>
      <c r="X136" s="28"/>
      <c r="Y136" s="28"/>
      <c r="Z136" s="28"/>
      <c r="AA136" s="28"/>
      <c r="AB136" s="28"/>
      <c r="AC136" s="34"/>
      <c r="AD136" s="39"/>
      <c r="AE136" s="34"/>
      <c r="AF136" s="28"/>
      <c r="AG136" s="35"/>
      <c r="AH136" s="28"/>
      <c r="AI136" s="28"/>
      <c r="AJ136" s="28"/>
    </row>
    <row r="137" spans="15:36" hidden="1">
      <c r="O137" s="28"/>
      <c r="P137" s="28"/>
      <c r="Q137" s="40" t="s">
        <v>56</v>
      </c>
      <c r="R137" s="41" t="s">
        <v>24</v>
      </c>
      <c r="S137" s="44">
        <v>748066</v>
      </c>
      <c r="T137" s="41" t="str">
        <f t="shared" si="6"/>
        <v>Bus (25 personas)Cuaspud</v>
      </c>
      <c r="U137" s="43">
        <f t="shared" si="7"/>
        <v>748066</v>
      </c>
      <c r="V137" s="28"/>
      <c r="W137" s="28"/>
      <c r="X137" s="28"/>
      <c r="Y137" s="28"/>
      <c r="Z137" s="28"/>
      <c r="AA137" s="28"/>
      <c r="AB137" s="28"/>
      <c r="AC137" s="34"/>
      <c r="AD137" s="39"/>
      <c r="AE137" s="34"/>
      <c r="AF137" s="28"/>
      <c r="AG137" s="35"/>
      <c r="AH137" s="28"/>
      <c r="AI137" s="28"/>
      <c r="AJ137" s="28"/>
    </row>
    <row r="138" spans="15:36" hidden="1">
      <c r="O138" s="28"/>
      <c r="P138" s="28"/>
      <c r="Q138" s="40" t="s">
        <v>56</v>
      </c>
      <c r="R138" s="41" t="s">
        <v>22</v>
      </c>
      <c r="S138" s="44">
        <v>748066</v>
      </c>
      <c r="T138" s="41" t="str">
        <f t="shared" si="6"/>
        <v>Bus (25 personas)Cumbal</v>
      </c>
      <c r="U138" s="43">
        <f t="shared" si="7"/>
        <v>748066</v>
      </c>
      <c r="V138" s="28"/>
      <c r="W138" s="28"/>
      <c r="X138" s="28"/>
      <c r="Y138" s="28"/>
      <c r="Z138" s="28"/>
      <c r="AA138" s="28"/>
      <c r="AB138" s="28"/>
      <c r="AC138" s="34"/>
      <c r="AD138" s="39"/>
      <c r="AE138" s="34"/>
      <c r="AF138" s="28"/>
      <c r="AG138" s="35"/>
      <c r="AH138" s="28"/>
      <c r="AI138" s="28"/>
      <c r="AJ138" s="28"/>
    </row>
    <row r="139" spans="15:36" hidden="1">
      <c r="O139" s="28"/>
      <c r="P139" s="28"/>
      <c r="Q139" s="40" t="s">
        <v>56</v>
      </c>
      <c r="R139" s="41" t="s">
        <v>20</v>
      </c>
      <c r="S139" s="44">
        <v>748066</v>
      </c>
      <c r="T139" s="41" t="str">
        <f t="shared" si="6"/>
        <v>Bus (25 personas)El Contadero</v>
      </c>
      <c r="U139" s="43">
        <f t="shared" si="7"/>
        <v>748066</v>
      </c>
      <c r="V139" s="28"/>
      <c r="W139" s="28"/>
      <c r="X139" s="28"/>
      <c r="Y139" s="28"/>
      <c r="Z139" s="28"/>
      <c r="AA139" s="28"/>
      <c r="AB139" s="28"/>
      <c r="AC139" s="34"/>
      <c r="AD139" s="39"/>
      <c r="AE139" s="34"/>
      <c r="AF139" s="28"/>
      <c r="AG139" s="35"/>
      <c r="AH139" s="28"/>
      <c r="AI139" s="28"/>
      <c r="AJ139" s="28"/>
    </row>
    <row r="140" spans="15:36" hidden="1">
      <c r="O140" s="28"/>
      <c r="P140" s="28"/>
      <c r="Q140" s="40" t="s">
        <v>56</v>
      </c>
      <c r="R140" s="41" t="s">
        <v>23</v>
      </c>
      <c r="S140" s="44">
        <v>748066</v>
      </c>
      <c r="T140" s="41" t="str">
        <f t="shared" si="6"/>
        <v>Bus (25 personas)Guachucal</v>
      </c>
      <c r="U140" s="43">
        <f t="shared" si="7"/>
        <v>748066</v>
      </c>
      <c r="V140" s="28"/>
      <c r="W140" s="28"/>
      <c r="X140" s="28"/>
      <c r="Y140" s="28"/>
      <c r="Z140" s="28"/>
      <c r="AA140" s="28"/>
      <c r="AB140" s="28"/>
      <c r="AC140" s="34"/>
      <c r="AD140" s="39"/>
      <c r="AE140" s="34"/>
      <c r="AF140" s="28"/>
      <c r="AG140" s="35"/>
      <c r="AH140" s="28"/>
      <c r="AI140" s="28"/>
      <c r="AJ140" s="28"/>
    </row>
    <row r="141" spans="15:36" hidden="1">
      <c r="O141" s="28"/>
      <c r="P141" s="28"/>
      <c r="Q141" s="40" t="s">
        <v>56</v>
      </c>
      <c r="R141" s="41" t="s">
        <v>21</v>
      </c>
      <c r="S141" s="44">
        <v>748066</v>
      </c>
      <c r="T141" s="41" t="str">
        <f t="shared" si="6"/>
        <v>Bus (25 personas)Gualmatan</v>
      </c>
      <c r="U141" s="43">
        <f t="shared" si="7"/>
        <v>748066</v>
      </c>
      <c r="V141" s="28"/>
      <c r="W141" s="28"/>
      <c r="X141" s="28"/>
      <c r="Y141" s="28"/>
      <c r="Z141" s="28"/>
      <c r="AA141" s="28"/>
      <c r="AB141" s="28"/>
      <c r="AC141" s="34"/>
      <c r="AD141" s="39"/>
      <c r="AE141" s="28"/>
      <c r="AF141" s="28"/>
      <c r="AG141" s="35"/>
      <c r="AH141" s="28"/>
      <c r="AI141" s="28"/>
      <c r="AJ141" s="28"/>
    </row>
    <row r="142" spans="15:36" hidden="1">
      <c r="O142" s="28"/>
      <c r="P142" s="28"/>
      <c r="Q142" s="40" t="s">
        <v>56</v>
      </c>
      <c r="R142" s="41" t="s">
        <v>19</v>
      </c>
      <c r="S142" s="44">
        <v>748066</v>
      </c>
      <c r="T142" s="41" t="str">
        <f t="shared" si="6"/>
        <v>Bus (25 personas)Iles</v>
      </c>
      <c r="U142" s="43">
        <f t="shared" si="7"/>
        <v>748066</v>
      </c>
      <c r="V142" s="28"/>
      <c r="W142" s="28"/>
      <c r="X142" s="28"/>
      <c r="Y142" s="28"/>
      <c r="Z142" s="28"/>
      <c r="AA142" s="28"/>
      <c r="AB142" s="28"/>
      <c r="AC142" s="34"/>
      <c r="AD142" s="39"/>
      <c r="AE142" s="34"/>
      <c r="AF142" s="28"/>
      <c r="AG142" s="35"/>
      <c r="AH142" s="28"/>
      <c r="AI142" s="28"/>
      <c r="AJ142" s="28"/>
    </row>
    <row r="143" spans="15:36" hidden="1">
      <c r="O143" s="28"/>
      <c r="P143" s="28"/>
      <c r="Q143" s="40" t="s">
        <v>56</v>
      </c>
      <c r="R143" s="41" t="s">
        <v>15</v>
      </c>
      <c r="S143" s="44">
        <v>748066</v>
      </c>
      <c r="T143" s="41" t="str">
        <f t="shared" si="6"/>
        <v xml:space="preserve">Bus (25 personas)Ipiales </v>
      </c>
      <c r="U143" s="43">
        <f t="shared" si="7"/>
        <v>748066</v>
      </c>
      <c r="V143" s="28"/>
      <c r="W143" s="28"/>
      <c r="X143" s="28"/>
      <c r="Y143" s="28"/>
      <c r="Z143" s="28"/>
      <c r="AA143" s="28"/>
      <c r="AB143" s="28"/>
      <c r="AC143" s="34"/>
      <c r="AD143" s="39"/>
      <c r="AE143" s="34"/>
      <c r="AF143" s="28"/>
      <c r="AG143" s="35"/>
      <c r="AH143" s="28"/>
      <c r="AI143" s="28"/>
      <c r="AJ143" s="28"/>
    </row>
    <row r="144" spans="15:36" hidden="1">
      <c r="O144" s="28"/>
      <c r="P144" s="28"/>
      <c r="Q144" s="40" t="s">
        <v>56</v>
      </c>
      <c r="R144" s="41" t="s">
        <v>17</v>
      </c>
      <c r="S144" s="44">
        <v>748066</v>
      </c>
      <c r="T144" s="41" t="str">
        <f t="shared" si="6"/>
        <v>Bus (25 personas)Potosí</v>
      </c>
      <c r="U144" s="43">
        <f t="shared" si="7"/>
        <v>748066</v>
      </c>
      <c r="V144" s="28"/>
      <c r="W144" s="28"/>
      <c r="X144" s="28"/>
      <c r="Y144" s="28"/>
      <c r="Z144" s="28"/>
      <c r="AA144" s="28"/>
      <c r="AB144" s="28"/>
      <c r="AC144" s="34"/>
      <c r="AD144" s="39"/>
      <c r="AE144" s="34"/>
      <c r="AF144" s="28"/>
      <c r="AG144" s="35"/>
      <c r="AH144" s="28"/>
      <c r="AI144" s="28"/>
      <c r="AJ144" s="28"/>
    </row>
    <row r="145" spans="15:36" hidden="1">
      <c r="O145" s="28"/>
      <c r="P145" s="28"/>
      <c r="Q145" s="40" t="s">
        <v>56</v>
      </c>
      <c r="R145" s="41" t="s">
        <v>26</v>
      </c>
      <c r="S145" s="44">
        <v>748066</v>
      </c>
      <c r="T145" s="41" t="str">
        <f t="shared" si="6"/>
        <v>Bus (25 personas)Puerres</v>
      </c>
      <c r="U145" s="43">
        <f t="shared" si="7"/>
        <v>748066</v>
      </c>
      <c r="V145" s="28"/>
      <c r="W145" s="28"/>
      <c r="X145" s="28"/>
      <c r="Y145" s="28"/>
      <c r="Z145" s="28"/>
      <c r="AA145" s="28"/>
      <c r="AB145" s="28"/>
      <c r="AC145" s="34"/>
      <c r="AD145" s="39"/>
      <c r="AE145" s="34"/>
      <c r="AF145" s="28"/>
      <c r="AG145" s="35"/>
      <c r="AH145" s="28"/>
      <c r="AI145" s="28"/>
      <c r="AJ145" s="28"/>
    </row>
    <row r="146" spans="15:36" hidden="1">
      <c r="O146" s="28"/>
      <c r="P146" s="28"/>
      <c r="Q146" s="40" t="s">
        <v>56</v>
      </c>
      <c r="R146" s="41" t="s">
        <v>16</v>
      </c>
      <c r="S146" s="44">
        <v>748066</v>
      </c>
      <c r="T146" s="41" t="str">
        <f t="shared" si="6"/>
        <v>Bus (25 personas)Pupiales</v>
      </c>
      <c r="U146" s="43">
        <f t="shared" si="7"/>
        <v>748066</v>
      </c>
      <c r="V146" s="28"/>
      <c r="W146" s="28"/>
      <c r="X146" s="28"/>
      <c r="Y146" s="28"/>
      <c r="Z146" s="28"/>
      <c r="AA146" s="28"/>
      <c r="AB146" s="28"/>
      <c r="AC146" s="34"/>
      <c r="AD146" s="39"/>
      <c r="AE146" s="34"/>
      <c r="AF146" s="28"/>
      <c r="AG146" s="35"/>
      <c r="AH146" s="28"/>
      <c r="AI146" s="28"/>
      <c r="AJ146" s="28"/>
    </row>
    <row r="147" spans="15:36" hidden="1">
      <c r="O147" s="28"/>
      <c r="P147" s="28"/>
      <c r="Q147" s="45" t="s">
        <v>54</v>
      </c>
      <c r="R147" s="46" t="s">
        <v>33</v>
      </c>
      <c r="S147" s="47">
        <v>401800</v>
      </c>
      <c r="T147" s="46" t="str">
        <f t="shared" si="6"/>
        <v>Campero doble tracciónGuatarilla</v>
      </c>
      <c r="U147" s="48">
        <f t="shared" si="7"/>
        <v>401800</v>
      </c>
      <c r="V147" s="28"/>
      <c r="W147" s="28"/>
      <c r="X147" s="28"/>
      <c r="Y147" s="28"/>
      <c r="Z147" s="28"/>
      <c r="AA147" s="28"/>
      <c r="AB147" s="28"/>
      <c r="AC147" s="34"/>
      <c r="AD147" s="39"/>
      <c r="AE147" s="34"/>
      <c r="AF147" s="28"/>
      <c r="AG147" s="35"/>
      <c r="AH147" s="28"/>
      <c r="AI147" s="28"/>
      <c r="AJ147" s="28"/>
    </row>
    <row r="148" spans="15:36" hidden="1">
      <c r="O148" s="28"/>
      <c r="P148" s="28"/>
      <c r="Q148" s="45" t="s">
        <v>54</v>
      </c>
      <c r="R148" s="46" t="s">
        <v>28</v>
      </c>
      <c r="S148" s="47">
        <v>401800</v>
      </c>
      <c r="T148" s="46" t="str">
        <f t="shared" si="6"/>
        <v>Campero doble tracciónImues</v>
      </c>
      <c r="U148" s="48">
        <f t="shared" si="7"/>
        <v>401800</v>
      </c>
      <c r="V148" s="28"/>
      <c r="W148" s="28"/>
      <c r="X148" s="28"/>
      <c r="Y148" s="28"/>
      <c r="Z148" s="28"/>
      <c r="AA148" s="28"/>
      <c r="AB148" s="28"/>
      <c r="AC148" s="34"/>
      <c r="AD148" s="39"/>
      <c r="AE148" s="34"/>
      <c r="AF148" s="28"/>
      <c r="AG148" s="35"/>
      <c r="AH148" s="28"/>
      <c r="AI148" s="28"/>
      <c r="AJ148" s="28"/>
    </row>
    <row r="149" spans="15:36" hidden="1">
      <c r="O149" s="28"/>
      <c r="P149" s="28"/>
      <c r="Q149" s="45" t="s">
        <v>54</v>
      </c>
      <c r="R149" s="46" t="s">
        <v>34</v>
      </c>
      <c r="S149" s="47">
        <v>401800</v>
      </c>
      <c r="T149" s="46" t="str">
        <f t="shared" si="6"/>
        <v>Campero doble tracciónLa Llanada</v>
      </c>
      <c r="U149" s="48">
        <f t="shared" si="7"/>
        <v>401800</v>
      </c>
      <c r="V149" s="28"/>
      <c r="W149" s="28"/>
      <c r="X149" s="28"/>
      <c r="Y149" s="28"/>
      <c r="Z149" s="28"/>
      <c r="AA149" s="28"/>
      <c r="AB149" s="28"/>
      <c r="AC149" s="34"/>
      <c r="AD149" s="39"/>
      <c r="AE149" s="34"/>
      <c r="AF149" s="28"/>
      <c r="AG149" s="35"/>
      <c r="AH149" s="28"/>
      <c r="AI149" s="28"/>
      <c r="AJ149" s="28"/>
    </row>
    <row r="150" spans="15:36" hidden="1">
      <c r="O150" s="28"/>
      <c r="P150" s="28"/>
      <c r="Q150" s="45" t="s">
        <v>54</v>
      </c>
      <c r="R150" s="46" t="s">
        <v>38</v>
      </c>
      <c r="S150" s="47">
        <v>401800</v>
      </c>
      <c r="T150" s="46" t="str">
        <f t="shared" si="6"/>
        <v>Campero doble tracciónLinares</v>
      </c>
      <c r="U150" s="48">
        <f t="shared" si="7"/>
        <v>401800</v>
      </c>
      <c r="V150" s="28"/>
      <c r="W150" s="28"/>
      <c r="X150" s="28"/>
      <c r="Y150" s="28"/>
      <c r="Z150" s="28"/>
      <c r="AA150" s="28"/>
      <c r="AB150" s="28"/>
      <c r="AC150" s="34"/>
      <c r="AD150" s="39"/>
      <c r="AE150" s="34"/>
      <c r="AF150" s="28"/>
      <c r="AG150" s="35"/>
      <c r="AH150" s="28"/>
      <c r="AI150" s="28"/>
      <c r="AJ150" s="28"/>
    </row>
    <row r="151" spans="15:36" hidden="1">
      <c r="O151" s="28"/>
      <c r="P151" s="28"/>
      <c r="Q151" s="45" t="s">
        <v>54</v>
      </c>
      <c r="R151" s="46" t="s">
        <v>37</v>
      </c>
      <c r="S151" s="47">
        <v>401800</v>
      </c>
      <c r="T151" s="46" t="str">
        <f t="shared" si="6"/>
        <v>Campero doble tracciónLos Andes</v>
      </c>
      <c r="U151" s="48">
        <f t="shared" si="7"/>
        <v>401800</v>
      </c>
      <c r="V151" s="28"/>
      <c r="W151" s="28"/>
      <c r="X151" s="28"/>
      <c r="Y151" s="28"/>
      <c r="Z151" s="28"/>
      <c r="AA151" s="28"/>
      <c r="AB151" s="28"/>
      <c r="AC151" s="34"/>
      <c r="AD151" s="39"/>
      <c r="AE151" s="34"/>
      <c r="AF151" s="28"/>
      <c r="AG151" s="35"/>
      <c r="AH151" s="28"/>
      <c r="AI151" s="28"/>
      <c r="AJ151" s="28"/>
    </row>
    <row r="152" spans="15:36" hidden="1">
      <c r="O152" s="28"/>
      <c r="P152" s="28"/>
      <c r="Q152" s="45" t="s">
        <v>54</v>
      </c>
      <c r="R152" s="46" t="s">
        <v>30</v>
      </c>
      <c r="S152" s="47">
        <v>401800</v>
      </c>
      <c r="T152" s="46" t="str">
        <f t="shared" si="6"/>
        <v>Campero doble tracciónMallama</v>
      </c>
      <c r="U152" s="48">
        <f t="shared" si="7"/>
        <v>401800</v>
      </c>
      <c r="V152" s="28"/>
      <c r="W152" s="28"/>
      <c r="X152" s="28"/>
      <c r="Y152" s="28"/>
      <c r="Z152" s="28"/>
      <c r="AA152" s="28"/>
      <c r="AB152" s="28"/>
      <c r="AC152" s="34"/>
      <c r="AD152" s="39"/>
      <c r="AE152" s="34"/>
      <c r="AF152" s="28"/>
      <c r="AG152" s="35"/>
      <c r="AH152" s="28"/>
      <c r="AI152" s="28"/>
      <c r="AJ152" s="28"/>
    </row>
    <row r="153" spans="15:36" hidden="1">
      <c r="O153" s="28"/>
      <c r="P153" s="28"/>
      <c r="Q153" s="45" t="s">
        <v>54</v>
      </c>
      <c r="R153" s="46" t="s">
        <v>31</v>
      </c>
      <c r="S153" s="47">
        <v>401800</v>
      </c>
      <c r="T153" s="46" t="str">
        <f t="shared" si="6"/>
        <v>Campero doble tracciónOspina</v>
      </c>
      <c r="U153" s="48">
        <f t="shared" si="7"/>
        <v>401800</v>
      </c>
      <c r="V153" s="28"/>
      <c r="W153" s="28"/>
      <c r="X153" s="28"/>
      <c r="Y153" s="28"/>
      <c r="Z153" s="28"/>
      <c r="AA153" s="28"/>
      <c r="AB153" s="28"/>
      <c r="AC153" s="34"/>
      <c r="AD153" s="39"/>
      <c r="AE153" s="34"/>
      <c r="AF153" s="28"/>
      <c r="AG153" s="35"/>
      <c r="AH153" s="28"/>
      <c r="AI153" s="28"/>
      <c r="AJ153" s="28"/>
    </row>
    <row r="154" spans="15:36" hidden="1">
      <c r="O154" s="28"/>
      <c r="P154" s="28"/>
      <c r="Q154" s="45" t="s">
        <v>54</v>
      </c>
      <c r="R154" s="46" t="s">
        <v>35</v>
      </c>
      <c r="S154" s="47">
        <v>401800</v>
      </c>
      <c r="T154" s="46" t="str">
        <f t="shared" si="6"/>
        <v>Campero doble tracciónProvidencia</v>
      </c>
      <c r="U154" s="48">
        <f t="shared" si="7"/>
        <v>401800</v>
      </c>
      <c r="V154" s="28"/>
      <c r="W154" s="28"/>
      <c r="X154" s="28"/>
      <c r="Y154" s="28"/>
      <c r="Z154" s="28"/>
      <c r="AA154" s="28"/>
      <c r="AB154" s="28"/>
      <c r="AC154" s="34"/>
      <c r="AD154" s="39"/>
      <c r="AE154" s="34"/>
      <c r="AF154" s="28"/>
      <c r="AG154" s="35"/>
      <c r="AH154" s="28"/>
      <c r="AI154" s="28"/>
      <c r="AJ154" s="28"/>
    </row>
    <row r="155" spans="15:36" hidden="1">
      <c r="O155" s="28"/>
      <c r="P155" s="28"/>
      <c r="Q155" s="45" t="s">
        <v>54</v>
      </c>
      <c r="R155" s="46" t="s">
        <v>29</v>
      </c>
      <c r="S155" s="47">
        <v>401800</v>
      </c>
      <c r="T155" s="46" t="str">
        <f t="shared" si="6"/>
        <v>Campero doble tracciónRicaurte</v>
      </c>
      <c r="U155" s="48">
        <f t="shared" si="7"/>
        <v>401800</v>
      </c>
      <c r="V155" s="28"/>
      <c r="W155" s="28"/>
      <c r="X155" s="28"/>
      <c r="Y155" s="28"/>
      <c r="Z155" s="28"/>
      <c r="AA155" s="28"/>
      <c r="AB155" s="28"/>
      <c r="AC155" s="34"/>
      <c r="AD155" s="39"/>
      <c r="AE155" s="34"/>
      <c r="AF155" s="28"/>
      <c r="AG155" s="35"/>
      <c r="AH155" s="28"/>
      <c r="AI155" s="28"/>
      <c r="AJ155" s="28"/>
    </row>
    <row r="156" spans="15:36" hidden="1">
      <c r="O156" s="28"/>
      <c r="P156" s="28"/>
      <c r="Q156" s="45" t="s">
        <v>54</v>
      </c>
      <c r="R156" s="46" t="s">
        <v>36</v>
      </c>
      <c r="S156" s="47">
        <v>401800</v>
      </c>
      <c r="T156" s="46" t="str">
        <f t="shared" si="6"/>
        <v>Campero doble tracciónSamaniego</v>
      </c>
      <c r="U156" s="48">
        <f t="shared" si="7"/>
        <v>401800</v>
      </c>
      <c r="V156" s="28"/>
      <c r="W156" s="28"/>
      <c r="X156" s="28"/>
      <c r="Y156" s="28"/>
      <c r="Z156" s="28"/>
      <c r="AA156" s="28"/>
      <c r="AB156" s="28"/>
      <c r="AC156" s="34"/>
      <c r="AD156" s="39"/>
      <c r="AE156" s="34"/>
      <c r="AF156" s="28"/>
      <c r="AG156" s="35"/>
      <c r="AH156" s="28"/>
      <c r="AI156" s="28"/>
      <c r="AJ156" s="28"/>
    </row>
    <row r="157" spans="15:36" hidden="1">
      <c r="O157" s="28"/>
      <c r="P157" s="28"/>
      <c r="Q157" s="45" t="s">
        <v>54</v>
      </c>
      <c r="R157" s="46" t="s">
        <v>90</v>
      </c>
      <c r="S157" s="47">
        <v>401800</v>
      </c>
      <c r="T157" s="46" t="str">
        <f t="shared" si="6"/>
        <v>Campero doble tracciónSanta Cruz de Guachavez</v>
      </c>
      <c r="U157" s="48">
        <f t="shared" si="7"/>
        <v>401800</v>
      </c>
      <c r="V157" s="28"/>
      <c r="W157" s="28"/>
      <c r="X157" s="28"/>
      <c r="Y157" s="28"/>
      <c r="Z157" s="28"/>
      <c r="AA157" s="28"/>
      <c r="AB157" s="28"/>
      <c r="AC157" s="34"/>
      <c r="AD157" s="39"/>
      <c r="AE157" s="34"/>
      <c r="AF157" s="28"/>
      <c r="AG157" s="35"/>
      <c r="AH157" s="28"/>
      <c r="AI157" s="28"/>
      <c r="AJ157" s="28"/>
    </row>
    <row r="158" spans="15:36" hidden="1">
      <c r="O158" s="28"/>
      <c r="P158" s="28"/>
      <c r="Q158" s="45" t="s">
        <v>54</v>
      </c>
      <c r="R158" s="46" t="s">
        <v>32</v>
      </c>
      <c r="S158" s="47">
        <v>401800</v>
      </c>
      <c r="T158" s="46" t="str">
        <f t="shared" si="6"/>
        <v>Campero doble tracciónSapuyes</v>
      </c>
      <c r="U158" s="48">
        <f t="shared" si="7"/>
        <v>401800</v>
      </c>
      <c r="V158" s="28"/>
      <c r="W158" s="28"/>
      <c r="X158" s="28"/>
      <c r="Y158" s="28"/>
      <c r="Z158" s="28"/>
      <c r="AA158" s="28"/>
      <c r="AB158" s="28"/>
      <c r="AC158" s="34"/>
      <c r="AD158" s="39"/>
      <c r="AE158" s="34"/>
      <c r="AF158" s="28"/>
      <c r="AG158" s="35"/>
      <c r="AH158" s="28"/>
      <c r="AI158" s="28"/>
      <c r="AJ158" s="28"/>
    </row>
    <row r="159" spans="15:36" hidden="1">
      <c r="O159" s="28"/>
      <c r="P159" s="28"/>
      <c r="Q159" s="45" t="s">
        <v>54</v>
      </c>
      <c r="R159" s="46" t="s">
        <v>27</v>
      </c>
      <c r="S159" s="47">
        <v>401800</v>
      </c>
      <c r="T159" s="46" t="str">
        <f t="shared" si="6"/>
        <v>Campero doble tracciónTúquerres</v>
      </c>
      <c r="U159" s="48">
        <f t="shared" si="7"/>
        <v>401800</v>
      </c>
      <c r="V159" s="28"/>
      <c r="W159" s="28"/>
      <c r="X159" s="28"/>
      <c r="Y159" s="28"/>
      <c r="Z159" s="28"/>
      <c r="AA159" s="28"/>
      <c r="AB159" s="28"/>
      <c r="AC159" s="34"/>
      <c r="AD159" s="39"/>
      <c r="AE159" s="34"/>
      <c r="AF159" s="28"/>
      <c r="AG159" s="35"/>
      <c r="AH159" s="28"/>
      <c r="AI159" s="28"/>
      <c r="AJ159" s="28"/>
    </row>
    <row r="160" spans="15:36" hidden="1">
      <c r="O160" s="28"/>
      <c r="P160" s="28"/>
      <c r="Q160" s="45" t="s">
        <v>55</v>
      </c>
      <c r="R160" s="46" t="s">
        <v>33</v>
      </c>
      <c r="S160" s="47">
        <v>401800</v>
      </c>
      <c r="T160" s="46" t="str">
        <f t="shared" si="6"/>
        <v>Camioneta doble cabina 4x4Guatarilla</v>
      </c>
      <c r="U160" s="48">
        <f t="shared" si="7"/>
        <v>401800</v>
      </c>
      <c r="V160" s="28"/>
      <c r="W160" s="28"/>
      <c r="X160" s="28"/>
      <c r="Y160" s="28"/>
      <c r="Z160" s="28"/>
      <c r="AA160" s="28"/>
      <c r="AB160" s="28"/>
      <c r="AC160" s="34"/>
      <c r="AD160" s="39"/>
      <c r="AE160" s="34"/>
      <c r="AF160" s="28"/>
      <c r="AG160" s="35"/>
      <c r="AH160" s="28"/>
      <c r="AI160" s="28"/>
      <c r="AJ160" s="28"/>
    </row>
    <row r="161" spans="15:36" hidden="1">
      <c r="O161" s="28"/>
      <c r="P161" s="28"/>
      <c r="Q161" s="45" t="s">
        <v>55</v>
      </c>
      <c r="R161" s="46" t="s">
        <v>28</v>
      </c>
      <c r="S161" s="47">
        <v>401800</v>
      </c>
      <c r="T161" s="46" t="str">
        <f t="shared" ref="T161:T224" si="8">CONCATENATE(Q161,R161)</f>
        <v>Camioneta doble cabina 4x4Imues</v>
      </c>
      <c r="U161" s="48">
        <f t="shared" ref="U161:U224" si="9">S161</f>
        <v>401800</v>
      </c>
      <c r="V161" s="28"/>
      <c r="W161" s="28"/>
      <c r="X161" s="28"/>
      <c r="Y161" s="28"/>
      <c r="Z161" s="28"/>
      <c r="AA161" s="28"/>
      <c r="AB161" s="28"/>
      <c r="AC161" s="34"/>
      <c r="AD161" s="39"/>
      <c r="AE161" s="34"/>
      <c r="AF161" s="28"/>
      <c r="AG161" s="35"/>
      <c r="AH161" s="28"/>
      <c r="AI161" s="28"/>
      <c r="AJ161" s="28"/>
    </row>
    <row r="162" spans="15:36" hidden="1">
      <c r="O162" s="28"/>
      <c r="P162" s="28"/>
      <c r="Q162" s="45" t="s">
        <v>55</v>
      </c>
      <c r="R162" s="46" t="s">
        <v>34</v>
      </c>
      <c r="S162" s="47">
        <v>401800</v>
      </c>
      <c r="T162" s="46" t="str">
        <f t="shared" si="8"/>
        <v>Camioneta doble cabina 4x4La Llanada</v>
      </c>
      <c r="U162" s="48">
        <f t="shared" si="9"/>
        <v>401800</v>
      </c>
      <c r="V162" s="28"/>
      <c r="W162" s="28"/>
      <c r="X162" s="28"/>
      <c r="Y162" s="28"/>
      <c r="Z162" s="28"/>
      <c r="AA162" s="28"/>
      <c r="AB162" s="28"/>
      <c r="AC162" s="34"/>
      <c r="AD162" s="39"/>
      <c r="AE162" s="34"/>
      <c r="AF162" s="28"/>
      <c r="AG162" s="35"/>
      <c r="AH162" s="28"/>
      <c r="AI162" s="28"/>
      <c r="AJ162" s="28"/>
    </row>
    <row r="163" spans="15:36" hidden="1">
      <c r="O163" s="28"/>
      <c r="P163" s="28"/>
      <c r="Q163" s="45" t="s">
        <v>55</v>
      </c>
      <c r="R163" s="46" t="s">
        <v>38</v>
      </c>
      <c r="S163" s="47">
        <v>401800</v>
      </c>
      <c r="T163" s="46" t="str">
        <f t="shared" si="8"/>
        <v>Camioneta doble cabina 4x4Linares</v>
      </c>
      <c r="U163" s="48">
        <f t="shared" si="9"/>
        <v>401800</v>
      </c>
      <c r="V163" s="28"/>
      <c r="W163" s="28"/>
      <c r="X163" s="28"/>
      <c r="Y163" s="28"/>
      <c r="Z163" s="28"/>
      <c r="AA163" s="28"/>
      <c r="AB163" s="28"/>
      <c r="AC163" s="34"/>
      <c r="AD163" s="39"/>
      <c r="AE163" s="34"/>
      <c r="AF163" s="28"/>
      <c r="AG163" s="35"/>
      <c r="AH163" s="28"/>
      <c r="AI163" s="28"/>
      <c r="AJ163" s="28"/>
    </row>
    <row r="164" spans="15:36" hidden="1">
      <c r="O164" s="28"/>
      <c r="P164" s="28"/>
      <c r="Q164" s="45" t="s">
        <v>55</v>
      </c>
      <c r="R164" s="46" t="s">
        <v>37</v>
      </c>
      <c r="S164" s="47">
        <v>401800</v>
      </c>
      <c r="T164" s="46" t="str">
        <f t="shared" si="8"/>
        <v>Camioneta doble cabina 4x4Los Andes</v>
      </c>
      <c r="U164" s="48">
        <f t="shared" si="9"/>
        <v>401800</v>
      </c>
      <c r="V164" s="28"/>
      <c r="W164" s="28"/>
      <c r="X164" s="28"/>
      <c r="Y164" s="28"/>
      <c r="Z164" s="28"/>
      <c r="AA164" s="28"/>
      <c r="AB164" s="28"/>
      <c r="AC164" s="34"/>
      <c r="AD164" s="39"/>
      <c r="AE164" s="34"/>
      <c r="AF164" s="28"/>
      <c r="AG164" s="35"/>
      <c r="AH164" s="28"/>
      <c r="AI164" s="28"/>
      <c r="AJ164" s="28"/>
    </row>
    <row r="165" spans="15:36" hidden="1">
      <c r="O165" s="28"/>
      <c r="P165" s="28"/>
      <c r="Q165" s="45" t="s">
        <v>55</v>
      </c>
      <c r="R165" s="46" t="s">
        <v>30</v>
      </c>
      <c r="S165" s="47">
        <v>401800</v>
      </c>
      <c r="T165" s="46" t="str">
        <f t="shared" si="8"/>
        <v>Camioneta doble cabina 4x4Mallama</v>
      </c>
      <c r="U165" s="48">
        <f t="shared" si="9"/>
        <v>401800</v>
      </c>
      <c r="V165" s="28"/>
      <c r="W165" s="28"/>
      <c r="X165" s="28"/>
      <c r="Y165" s="28"/>
      <c r="Z165" s="28"/>
      <c r="AA165" s="28"/>
      <c r="AB165" s="28"/>
      <c r="AC165" s="34"/>
      <c r="AD165" s="39"/>
      <c r="AE165" s="34"/>
      <c r="AF165" s="28"/>
      <c r="AG165" s="35"/>
      <c r="AH165" s="28"/>
      <c r="AI165" s="28"/>
      <c r="AJ165" s="28"/>
    </row>
    <row r="166" spans="15:36" hidden="1">
      <c r="O166" s="28"/>
      <c r="P166" s="28"/>
      <c r="Q166" s="45" t="s">
        <v>55</v>
      </c>
      <c r="R166" s="46" t="s">
        <v>31</v>
      </c>
      <c r="S166" s="47">
        <v>401800</v>
      </c>
      <c r="T166" s="46" t="str">
        <f t="shared" si="8"/>
        <v>Camioneta doble cabina 4x4Ospina</v>
      </c>
      <c r="U166" s="48">
        <f t="shared" si="9"/>
        <v>401800</v>
      </c>
      <c r="V166" s="28"/>
      <c r="W166" s="28"/>
      <c r="X166" s="28"/>
      <c r="Y166" s="28"/>
      <c r="Z166" s="28"/>
      <c r="AA166" s="28"/>
      <c r="AB166" s="28"/>
      <c r="AC166" s="34"/>
      <c r="AD166" s="39"/>
      <c r="AE166" s="34"/>
      <c r="AF166" s="28"/>
      <c r="AG166" s="35"/>
      <c r="AH166" s="28"/>
      <c r="AI166" s="28"/>
      <c r="AJ166" s="28"/>
    </row>
    <row r="167" spans="15:36" hidden="1">
      <c r="O167" s="28"/>
      <c r="P167" s="28"/>
      <c r="Q167" s="45" t="s">
        <v>55</v>
      </c>
      <c r="R167" s="46" t="s">
        <v>35</v>
      </c>
      <c r="S167" s="47">
        <v>401800</v>
      </c>
      <c r="T167" s="46" t="str">
        <f t="shared" si="8"/>
        <v>Camioneta doble cabina 4x4Providencia</v>
      </c>
      <c r="U167" s="48">
        <f t="shared" si="9"/>
        <v>401800</v>
      </c>
      <c r="V167" s="28"/>
      <c r="W167" s="28"/>
      <c r="X167" s="28"/>
      <c r="Y167" s="28"/>
      <c r="Z167" s="28"/>
      <c r="AA167" s="28"/>
      <c r="AB167" s="28"/>
      <c r="AC167" s="34"/>
      <c r="AD167" s="39"/>
      <c r="AE167" s="28"/>
      <c r="AF167" s="28"/>
      <c r="AG167" s="35"/>
      <c r="AH167" s="28"/>
      <c r="AI167" s="28"/>
      <c r="AJ167" s="28"/>
    </row>
    <row r="168" spans="15:36" hidden="1">
      <c r="O168" s="28"/>
      <c r="P168" s="28"/>
      <c r="Q168" s="45" t="s">
        <v>55</v>
      </c>
      <c r="R168" s="46" t="s">
        <v>29</v>
      </c>
      <c r="S168" s="47">
        <v>401800</v>
      </c>
      <c r="T168" s="46" t="str">
        <f t="shared" si="8"/>
        <v>Camioneta doble cabina 4x4Ricaurte</v>
      </c>
      <c r="U168" s="48">
        <f t="shared" si="9"/>
        <v>401800</v>
      </c>
      <c r="V168" s="28"/>
      <c r="W168" s="28"/>
      <c r="X168" s="28"/>
      <c r="Y168" s="28"/>
      <c r="Z168" s="28"/>
      <c r="AA168" s="28"/>
      <c r="AB168" s="28"/>
      <c r="AC168" s="34"/>
      <c r="AD168" s="39"/>
      <c r="AE168" s="34"/>
      <c r="AF168" s="28"/>
      <c r="AG168" s="35"/>
      <c r="AH168" s="28"/>
      <c r="AI168" s="28"/>
      <c r="AJ168" s="28"/>
    </row>
    <row r="169" spans="15:36" hidden="1">
      <c r="O169" s="28"/>
      <c r="P169" s="28"/>
      <c r="Q169" s="45" t="s">
        <v>55</v>
      </c>
      <c r="R169" s="46" t="s">
        <v>36</v>
      </c>
      <c r="S169" s="47">
        <v>401800</v>
      </c>
      <c r="T169" s="46" t="str">
        <f t="shared" si="8"/>
        <v>Camioneta doble cabina 4x4Samaniego</v>
      </c>
      <c r="U169" s="48">
        <f t="shared" si="9"/>
        <v>401800</v>
      </c>
      <c r="V169" s="28"/>
      <c r="W169" s="28"/>
      <c r="X169" s="28"/>
      <c r="Y169" s="28"/>
      <c r="Z169" s="28"/>
      <c r="AA169" s="28"/>
      <c r="AB169" s="28"/>
      <c r="AC169" s="34"/>
      <c r="AD169" s="39"/>
      <c r="AE169" s="34"/>
      <c r="AF169" s="28"/>
      <c r="AG169" s="35"/>
      <c r="AH169" s="28"/>
      <c r="AI169" s="28"/>
      <c r="AJ169" s="28"/>
    </row>
    <row r="170" spans="15:36" hidden="1">
      <c r="O170" s="28"/>
      <c r="P170" s="28"/>
      <c r="Q170" s="45" t="s">
        <v>55</v>
      </c>
      <c r="R170" s="46" t="s">
        <v>90</v>
      </c>
      <c r="S170" s="47">
        <v>401800</v>
      </c>
      <c r="T170" s="46" t="str">
        <f t="shared" si="8"/>
        <v>Camioneta doble cabina 4x4Santa Cruz de Guachavez</v>
      </c>
      <c r="U170" s="48">
        <f t="shared" si="9"/>
        <v>401800</v>
      </c>
      <c r="V170" s="28"/>
      <c r="W170" s="28"/>
      <c r="X170" s="28"/>
      <c r="Y170" s="28"/>
      <c r="Z170" s="28"/>
      <c r="AA170" s="28"/>
      <c r="AB170" s="28"/>
      <c r="AC170" s="34"/>
      <c r="AD170" s="39"/>
      <c r="AE170" s="34"/>
      <c r="AF170" s="28"/>
      <c r="AG170" s="35"/>
      <c r="AH170" s="28"/>
      <c r="AI170" s="28"/>
      <c r="AJ170" s="28"/>
    </row>
    <row r="171" spans="15:36" hidden="1">
      <c r="O171" s="28"/>
      <c r="P171" s="28"/>
      <c r="Q171" s="45" t="s">
        <v>55</v>
      </c>
      <c r="R171" s="46" t="s">
        <v>32</v>
      </c>
      <c r="S171" s="47">
        <v>401800</v>
      </c>
      <c r="T171" s="46" t="str">
        <f t="shared" si="8"/>
        <v>Camioneta doble cabina 4x4Sapuyes</v>
      </c>
      <c r="U171" s="48">
        <f t="shared" si="9"/>
        <v>401800</v>
      </c>
      <c r="V171" s="28"/>
      <c r="W171" s="28"/>
      <c r="X171" s="28"/>
      <c r="Y171" s="28"/>
      <c r="Z171" s="28"/>
      <c r="AA171" s="28"/>
      <c r="AB171" s="28"/>
      <c r="AC171" s="34"/>
      <c r="AD171" s="39"/>
      <c r="AE171" s="34"/>
      <c r="AF171" s="28"/>
      <c r="AG171" s="35"/>
      <c r="AH171" s="28"/>
      <c r="AI171" s="28"/>
      <c r="AJ171" s="28"/>
    </row>
    <row r="172" spans="15:36" hidden="1">
      <c r="O172" s="28"/>
      <c r="P172" s="28"/>
      <c r="Q172" s="45" t="s">
        <v>55</v>
      </c>
      <c r="R172" s="46" t="s">
        <v>27</v>
      </c>
      <c r="S172" s="47">
        <v>401800</v>
      </c>
      <c r="T172" s="46" t="str">
        <f t="shared" si="8"/>
        <v>Camioneta doble cabina 4x4Túquerres</v>
      </c>
      <c r="U172" s="48">
        <f t="shared" si="9"/>
        <v>401800</v>
      </c>
      <c r="V172" s="28"/>
      <c r="W172" s="28"/>
      <c r="X172" s="28"/>
      <c r="Y172" s="28"/>
      <c r="Z172" s="28"/>
      <c r="AA172" s="28"/>
      <c r="AB172" s="28"/>
      <c r="AC172" s="34"/>
      <c r="AD172" s="39"/>
      <c r="AE172" s="34"/>
      <c r="AF172" s="28"/>
      <c r="AG172" s="35"/>
      <c r="AH172" s="28"/>
      <c r="AI172" s="28"/>
      <c r="AJ172" s="28"/>
    </row>
    <row r="173" spans="15:36" hidden="1">
      <c r="O173" s="28"/>
      <c r="P173" s="28"/>
      <c r="Q173" s="45" t="s">
        <v>57</v>
      </c>
      <c r="R173" s="46" t="s">
        <v>33</v>
      </c>
      <c r="S173" s="47">
        <v>744800</v>
      </c>
      <c r="T173" s="46" t="str">
        <f t="shared" si="8"/>
        <v>Van (10 personas)Guatarilla</v>
      </c>
      <c r="U173" s="48">
        <f t="shared" si="9"/>
        <v>744800</v>
      </c>
      <c r="V173" s="28"/>
      <c r="W173" s="28"/>
      <c r="X173" s="28"/>
      <c r="Y173" s="28"/>
      <c r="Z173" s="28"/>
      <c r="AA173" s="28"/>
      <c r="AB173" s="28"/>
      <c r="AC173" s="34"/>
      <c r="AD173" s="39"/>
      <c r="AE173" s="34"/>
      <c r="AF173" s="28"/>
      <c r="AG173" s="35"/>
      <c r="AH173" s="28"/>
      <c r="AI173" s="28"/>
      <c r="AJ173" s="28"/>
    </row>
    <row r="174" spans="15:36" hidden="1">
      <c r="O174" s="28"/>
      <c r="P174" s="28"/>
      <c r="Q174" s="45" t="s">
        <v>57</v>
      </c>
      <c r="R174" s="46" t="s">
        <v>28</v>
      </c>
      <c r="S174" s="47">
        <v>744800</v>
      </c>
      <c r="T174" s="46" t="str">
        <f t="shared" si="8"/>
        <v>Van (10 personas)Imues</v>
      </c>
      <c r="U174" s="48">
        <f t="shared" si="9"/>
        <v>744800</v>
      </c>
      <c r="V174" s="28"/>
      <c r="W174" s="28"/>
      <c r="X174" s="28"/>
      <c r="Y174" s="28"/>
      <c r="Z174" s="28"/>
      <c r="AA174" s="28"/>
      <c r="AB174" s="28"/>
      <c r="AC174" s="34"/>
      <c r="AD174" s="39"/>
      <c r="AE174" s="34"/>
      <c r="AF174" s="28"/>
      <c r="AG174" s="35"/>
      <c r="AH174" s="28"/>
      <c r="AI174" s="28"/>
      <c r="AJ174" s="28"/>
    </row>
    <row r="175" spans="15:36" hidden="1">
      <c r="O175" s="28"/>
      <c r="P175" s="28"/>
      <c r="Q175" s="45" t="s">
        <v>57</v>
      </c>
      <c r="R175" s="46" t="s">
        <v>34</v>
      </c>
      <c r="S175" s="47">
        <v>744800</v>
      </c>
      <c r="T175" s="46" t="str">
        <f t="shared" si="8"/>
        <v>Van (10 personas)La Llanada</v>
      </c>
      <c r="U175" s="48">
        <f t="shared" si="9"/>
        <v>744800</v>
      </c>
      <c r="V175" s="28"/>
      <c r="W175" s="28"/>
      <c r="X175" s="28"/>
      <c r="Y175" s="28"/>
      <c r="Z175" s="28"/>
      <c r="AA175" s="28"/>
      <c r="AB175" s="28"/>
      <c r="AC175" s="34"/>
      <c r="AD175" s="39"/>
      <c r="AE175" s="34"/>
      <c r="AF175" s="28"/>
      <c r="AG175" s="35"/>
      <c r="AH175" s="28"/>
      <c r="AI175" s="28"/>
      <c r="AJ175" s="28"/>
    </row>
    <row r="176" spans="15:36" hidden="1">
      <c r="O176" s="28"/>
      <c r="P176" s="28"/>
      <c r="Q176" s="45" t="s">
        <v>57</v>
      </c>
      <c r="R176" s="46" t="s">
        <v>38</v>
      </c>
      <c r="S176" s="47">
        <v>744800</v>
      </c>
      <c r="T176" s="46" t="str">
        <f t="shared" si="8"/>
        <v>Van (10 personas)Linares</v>
      </c>
      <c r="U176" s="48">
        <f t="shared" si="9"/>
        <v>744800</v>
      </c>
      <c r="V176" s="28"/>
      <c r="W176" s="28"/>
      <c r="X176" s="28"/>
      <c r="Y176" s="28"/>
      <c r="Z176" s="28"/>
      <c r="AA176" s="28"/>
      <c r="AB176" s="28"/>
      <c r="AC176" s="34"/>
      <c r="AD176" s="39"/>
      <c r="AE176" s="34"/>
      <c r="AF176" s="28"/>
      <c r="AG176" s="35"/>
      <c r="AH176" s="28"/>
      <c r="AI176" s="28"/>
      <c r="AJ176" s="28"/>
    </row>
    <row r="177" spans="15:36" hidden="1">
      <c r="O177" s="28"/>
      <c r="P177" s="28"/>
      <c r="Q177" s="45" t="s">
        <v>57</v>
      </c>
      <c r="R177" s="46" t="s">
        <v>37</v>
      </c>
      <c r="S177" s="47">
        <v>744800</v>
      </c>
      <c r="T177" s="46" t="str">
        <f t="shared" si="8"/>
        <v>Van (10 personas)Los Andes</v>
      </c>
      <c r="U177" s="48">
        <f t="shared" si="9"/>
        <v>744800</v>
      </c>
      <c r="V177" s="28"/>
      <c r="W177" s="28"/>
      <c r="X177" s="28"/>
      <c r="Y177" s="28"/>
      <c r="Z177" s="28"/>
      <c r="AA177" s="28"/>
      <c r="AB177" s="28"/>
      <c r="AC177" s="34"/>
      <c r="AD177" s="39"/>
      <c r="AE177" s="34"/>
      <c r="AF177" s="28"/>
      <c r="AG177" s="35"/>
      <c r="AH177" s="28"/>
      <c r="AI177" s="28"/>
      <c r="AJ177" s="28"/>
    </row>
    <row r="178" spans="15:36" hidden="1">
      <c r="O178" s="28"/>
      <c r="P178" s="28"/>
      <c r="Q178" s="45" t="s">
        <v>57</v>
      </c>
      <c r="R178" s="46" t="s">
        <v>30</v>
      </c>
      <c r="S178" s="47">
        <v>744800</v>
      </c>
      <c r="T178" s="46" t="str">
        <f t="shared" si="8"/>
        <v>Van (10 personas)Mallama</v>
      </c>
      <c r="U178" s="48">
        <f t="shared" si="9"/>
        <v>744800</v>
      </c>
      <c r="V178" s="28"/>
      <c r="W178" s="28"/>
      <c r="X178" s="28"/>
      <c r="Y178" s="28"/>
      <c r="Z178" s="28"/>
      <c r="AA178" s="28"/>
      <c r="AB178" s="28"/>
      <c r="AC178" s="34"/>
      <c r="AD178" s="39"/>
      <c r="AE178" s="34"/>
      <c r="AF178" s="28"/>
      <c r="AG178" s="35"/>
      <c r="AH178" s="28"/>
      <c r="AI178" s="28"/>
      <c r="AJ178" s="28"/>
    </row>
    <row r="179" spans="15:36" hidden="1">
      <c r="O179" s="28"/>
      <c r="P179" s="28"/>
      <c r="Q179" s="45" t="s">
        <v>57</v>
      </c>
      <c r="R179" s="46" t="s">
        <v>31</v>
      </c>
      <c r="S179" s="47">
        <v>744800</v>
      </c>
      <c r="T179" s="46" t="str">
        <f t="shared" si="8"/>
        <v>Van (10 personas)Ospina</v>
      </c>
      <c r="U179" s="48">
        <f t="shared" si="9"/>
        <v>744800</v>
      </c>
      <c r="V179" s="28"/>
      <c r="W179" s="28"/>
      <c r="X179" s="28"/>
      <c r="Y179" s="28"/>
      <c r="Z179" s="28"/>
      <c r="AA179" s="28"/>
      <c r="AB179" s="28"/>
      <c r="AC179" s="34"/>
      <c r="AD179" s="39"/>
      <c r="AE179" s="34"/>
      <c r="AF179" s="28"/>
      <c r="AG179" s="35"/>
      <c r="AH179" s="28"/>
      <c r="AI179" s="28"/>
      <c r="AJ179" s="28"/>
    </row>
    <row r="180" spans="15:36" hidden="1">
      <c r="O180" s="28"/>
      <c r="P180" s="28"/>
      <c r="Q180" s="45" t="s">
        <v>57</v>
      </c>
      <c r="R180" s="46" t="s">
        <v>35</v>
      </c>
      <c r="S180" s="47">
        <v>744800</v>
      </c>
      <c r="T180" s="46" t="str">
        <f t="shared" si="8"/>
        <v>Van (10 personas)Providencia</v>
      </c>
      <c r="U180" s="48">
        <f t="shared" si="9"/>
        <v>744800</v>
      </c>
      <c r="V180" s="28"/>
      <c r="W180" s="28"/>
      <c r="X180" s="28"/>
      <c r="Y180" s="28"/>
      <c r="Z180" s="28"/>
      <c r="AA180" s="28"/>
      <c r="AB180" s="28"/>
      <c r="AC180" s="34"/>
      <c r="AD180" s="39"/>
      <c r="AE180" s="28"/>
      <c r="AF180" s="28"/>
      <c r="AG180" s="35"/>
      <c r="AH180" s="28"/>
      <c r="AI180" s="28"/>
      <c r="AJ180" s="28"/>
    </row>
    <row r="181" spans="15:36" hidden="1">
      <c r="O181" s="28"/>
      <c r="P181" s="28"/>
      <c r="Q181" s="45" t="s">
        <v>57</v>
      </c>
      <c r="R181" s="46" t="s">
        <v>29</v>
      </c>
      <c r="S181" s="47">
        <v>744800</v>
      </c>
      <c r="T181" s="46" t="str">
        <f t="shared" si="8"/>
        <v>Van (10 personas)Ricaurte</v>
      </c>
      <c r="U181" s="48">
        <f t="shared" si="9"/>
        <v>744800</v>
      </c>
      <c r="V181" s="28"/>
      <c r="W181" s="28"/>
      <c r="X181" s="28"/>
      <c r="Y181" s="28"/>
      <c r="Z181" s="28"/>
      <c r="AA181" s="28"/>
      <c r="AB181" s="28"/>
      <c r="AC181" s="34"/>
      <c r="AD181" s="39"/>
      <c r="AE181" s="34"/>
      <c r="AF181" s="28"/>
      <c r="AG181" s="35"/>
      <c r="AH181" s="28"/>
      <c r="AI181" s="28"/>
      <c r="AJ181" s="28"/>
    </row>
    <row r="182" spans="15:36" hidden="1">
      <c r="O182" s="28"/>
      <c r="P182" s="28"/>
      <c r="Q182" s="45" t="s">
        <v>57</v>
      </c>
      <c r="R182" s="46" t="s">
        <v>36</v>
      </c>
      <c r="S182" s="47">
        <v>744800</v>
      </c>
      <c r="T182" s="46" t="str">
        <f t="shared" si="8"/>
        <v>Van (10 personas)Samaniego</v>
      </c>
      <c r="U182" s="48">
        <f t="shared" si="9"/>
        <v>744800</v>
      </c>
      <c r="V182" s="28"/>
      <c r="W182" s="28"/>
      <c r="X182" s="28"/>
      <c r="Y182" s="28"/>
      <c r="Z182" s="28"/>
      <c r="AA182" s="28"/>
      <c r="AB182" s="28"/>
      <c r="AC182" s="34"/>
      <c r="AD182" s="39"/>
      <c r="AE182" s="34"/>
      <c r="AF182" s="28"/>
      <c r="AG182" s="35"/>
      <c r="AH182" s="28"/>
      <c r="AI182" s="28"/>
      <c r="AJ182" s="28"/>
    </row>
    <row r="183" spans="15:36" hidden="1">
      <c r="O183" s="28"/>
      <c r="P183" s="28"/>
      <c r="Q183" s="45" t="s">
        <v>57</v>
      </c>
      <c r="R183" s="46" t="s">
        <v>90</v>
      </c>
      <c r="S183" s="47">
        <v>744800</v>
      </c>
      <c r="T183" s="46" t="str">
        <f t="shared" si="8"/>
        <v>Van (10 personas)Santa Cruz de Guachavez</v>
      </c>
      <c r="U183" s="48">
        <f t="shared" si="9"/>
        <v>744800</v>
      </c>
      <c r="V183" s="28"/>
      <c r="W183" s="28"/>
      <c r="X183" s="28"/>
      <c r="Y183" s="28"/>
      <c r="Z183" s="28"/>
      <c r="AA183" s="28"/>
      <c r="AB183" s="28"/>
      <c r="AC183" s="34"/>
      <c r="AD183" s="39"/>
      <c r="AE183" s="34"/>
      <c r="AF183" s="28"/>
      <c r="AG183" s="35"/>
      <c r="AH183" s="28"/>
      <c r="AI183" s="28"/>
      <c r="AJ183" s="28"/>
    </row>
    <row r="184" spans="15:36" hidden="1">
      <c r="O184" s="28"/>
      <c r="P184" s="28"/>
      <c r="Q184" s="45" t="s">
        <v>57</v>
      </c>
      <c r="R184" s="46" t="s">
        <v>32</v>
      </c>
      <c r="S184" s="47">
        <v>744800</v>
      </c>
      <c r="T184" s="46" t="str">
        <f t="shared" si="8"/>
        <v>Van (10 personas)Sapuyes</v>
      </c>
      <c r="U184" s="48">
        <f t="shared" si="9"/>
        <v>744800</v>
      </c>
      <c r="V184" s="28"/>
      <c r="W184" s="28"/>
      <c r="X184" s="28"/>
      <c r="Y184" s="28"/>
      <c r="Z184" s="28"/>
      <c r="AA184" s="28"/>
      <c r="AB184" s="28"/>
      <c r="AC184" s="34"/>
      <c r="AD184" s="39"/>
      <c r="AE184" s="34"/>
      <c r="AF184" s="28"/>
      <c r="AG184" s="35"/>
      <c r="AH184" s="28"/>
      <c r="AI184" s="28"/>
      <c r="AJ184" s="28"/>
    </row>
    <row r="185" spans="15:36" hidden="1">
      <c r="O185" s="28"/>
      <c r="P185" s="28"/>
      <c r="Q185" s="45" t="s">
        <v>57</v>
      </c>
      <c r="R185" s="46" t="s">
        <v>27</v>
      </c>
      <c r="S185" s="47">
        <v>744800</v>
      </c>
      <c r="T185" s="46" t="str">
        <f t="shared" si="8"/>
        <v>Van (10 personas)Túquerres</v>
      </c>
      <c r="U185" s="48">
        <f t="shared" si="9"/>
        <v>744800</v>
      </c>
      <c r="V185" s="28"/>
      <c r="W185" s="28"/>
      <c r="X185" s="28"/>
      <c r="Y185" s="28"/>
      <c r="Z185" s="28"/>
      <c r="AA185" s="28"/>
      <c r="AB185" s="28"/>
      <c r="AC185" s="34"/>
      <c r="AD185" s="39"/>
      <c r="AE185" s="34"/>
      <c r="AF185" s="28"/>
      <c r="AG185" s="35"/>
      <c r="AH185" s="28"/>
      <c r="AI185" s="28"/>
      <c r="AJ185" s="28"/>
    </row>
    <row r="186" spans="15:36" hidden="1">
      <c r="O186" s="28"/>
      <c r="P186" s="28"/>
      <c r="Q186" s="45" t="s">
        <v>56</v>
      </c>
      <c r="R186" s="46" t="s">
        <v>33</v>
      </c>
      <c r="S186" s="47">
        <v>931000</v>
      </c>
      <c r="T186" s="46" t="str">
        <f t="shared" si="8"/>
        <v>Bus (25 personas)Guatarilla</v>
      </c>
      <c r="U186" s="48">
        <f t="shared" si="9"/>
        <v>931000</v>
      </c>
      <c r="V186" s="28"/>
      <c r="W186" s="28"/>
      <c r="X186" s="28"/>
      <c r="Y186" s="28"/>
      <c r="Z186" s="28"/>
      <c r="AA186" s="28"/>
      <c r="AB186" s="28"/>
      <c r="AC186" s="34"/>
      <c r="AD186" s="39"/>
      <c r="AE186" s="34"/>
      <c r="AF186" s="28"/>
      <c r="AG186" s="35"/>
      <c r="AH186" s="28"/>
      <c r="AI186" s="28"/>
      <c r="AJ186" s="28"/>
    </row>
    <row r="187" spans="15:36" hidden="1">
      <c r="O187" s="28"/>
      <c r="P187" s="28"/>
      <c r="Q187" s="45" t="s">
        <v>56</v>
      </c>
      <c r="R187" s="46" t="s">
        <v>28</v>
      </c>
      <c r="S187" s="47">
        <v>931000</v>
      </c>
      <c r="T187" s="46" t="str">
        <f t="shared" si="8"/>
        <v>Bus (25 personas)Imues</v>
      </c>
      <c r="U187" s="48">
        <f t="shared" si="9"/>
        <v>931000</v>
      </c>
      <c r="V187" s="28"/>
      <c r="W187" s="28"/>
      <c r="X187" s="28"/>
      <c r="Y187" s="28"/>
      <c r="Z187" s="28"/>
      <c r="AA187" s="28"/>
      <c r="AB187" s="28"/>
      <c r="AC187" s="34"/>
      <c r="AD187" s="39"/>
      <c r="AE187" s="34"/>
      <c r="AF187" s="28"/>
      <c r="AG187" s="35"/>
      <c r="AH187" s="28"/>
      <c r="AI187" s="28"/>
      <c r="AJ187" s="28"/>
    </row>
    <row r="188" spans="15:36" hidden="1">
      <c r="O188" s="28"/>
      <c r="P188" s="28"/>
      <c r="Q188" s="45" t="s">
        <v>56</v>
      </c>
      <c r="R188" s="46" t="s">
        <v>34</v>
      </c>
      <c r="S188" s="47">
        <v>931000</v>
      </c>
      <c r="T188" s="46" t="str">
        <f t="shared" si="8"/>
        <v>Bus (25 personas)La Llanada</v>
      </c>
      <c r="U188" s="48">
        <f t="shared" si="9"/>
        <v>931000</v>
      </c>
      <c r="V188" s="28"/>
      <c r="W188" s="28"/>
      <c r="X188" s="28"/>
      <c r="Y188" s="28"/>
      <c r="Z188" s="28"/>
      <c r="AA188" s="28"/>
      <c r="AB188" s="28"/>
      <c r="AC188" s="34"/>
      <c r="AD188" s="39"/>
      <c r="AE188" s="34"/>
      <c r="AF188" s="28"/>
      <c r="AG188" s="35"/>
      <c r="AH188" s="28"/>
      <c r="AI188" s="28"/>
      <c r="AJ188" s="28"/>
    </row>
    <row r="189" spans="15:36" hidden="1">
      <c r="O189" s="28"/>
      <c r="P189" s="28"/>
      <c r="Q189" s="45" t="s">
        <v>56</v>
      </c>
      <c r="R189" s="46" t="s">
        <v>38</v>
      </c>
      <c r="S189" s="47">
        <v>931000</v>
      </c>
      <c r="T189" s="46" t="str">
        <f t="shared" si="8"/>
        <v>Bus (25 personas)Linares</v>
      </c>
      <c r="U189" s="48">
        <f t="shared" si="9"/>
        <v>931000</v>
      </c>
      <c r="V189" s="28"/>
      <c r="W189" s="28"/>
      <c r="X189" s="28"/>
      <c r="Y189" s="28"/>
      <c r="Z189" s="28"/>
      <c r="AA189" s="28"/>
      <c r="AB189" s="28"/>
      <c r="AC189" s="34"/>
      <c r="AD189" s="39"/>
      <c r="AE189" s="34"/>
      <c r="AF189" s="28"/>
      <c r="AG189" s="35"/>
      <c r="AH189" s="28"/>
      <c r="AI189" s="28"/>
      <c r="AJ189" s="28"/>
    </row>
    <row r="190" spans="15:36" hidden="1">
      <c r="O190" s="28"/>
      <c r="P190" s="28"/>
      <c r="Q190" s="45" t="s">
        <v>56</v>
      </c>
      <c r="R190" s="46" t="s">
        <v>37</v>
      </c>
      <c r="S190" s="47">
        <v>931000</v>
      </c>
      <c r="T190" s="46" t="str">
        <f t="shared" si="8"/>
        <v>Bus (25 personas)Los Andes</v>
      </c>
      <c r="U190" s="48">
        <f t="shared" si="9"/>
        <v>931000</v>
      </c>
      <c r="V190" s="28"/>
      <c r="W190" s="28"/>
      <c r="X190" s="28"/>
      <c r="Y190" s="28"/>
      <c r="Z190" s="28"/>
      <c r="AA190" s="28"/>
      <c r="AB190" s="28"/>
      <c r="AC190" s="34"/>
      <c r="AD190" s="39"/>
      <c r="AE190" s="34"/>
      <c r="AF190" s="28"/>
      <c r="AG190" s="35"/>
      <c r="AH190" s="28"/>
      <c r="AI190" s="28"/>
      <c r="AJ190" s="28"/>
    </row>
    <row r="191" spans="15:36" hidden="1">
      <c r="O191" s="28"/>
      <c r="P191" s="28"/>
      <c r="Q191" s="45" t="s">
        <v>56</v>
      </c>
      <c r="R191" s="46" t="s">
        <v>30</v>
      </c>
      <c r="S191" s="47">
        <v>931000</v>
      </c>
      <c r="T191" s="46" t="str">
        <f t="shared" si="8"/>
        <v>Bus (25 personas)Mallama</v>
      </c>
      <c r="U191" s="48">
        <f t="shared" si="9"/>
        <v>931000</v>
      </c>
      <c r="V191" s="28"/>
      <c r="W191" s="28"/>
      <c r="X191" s="28"/>
      <c r="Y191" s="28"/>
      <c r="Z191" s="28"/>
      <c r="AA191" s="28"/>
      <c r="AB191" s="28"/>
      <c r="AC191" s="34"/>
      <c r="AD191" s="39"/>
      <c r="AE191" s="34"/>
      <c r="AF191" s="28"/>
      <c r="AG191" s="35"/>
      <c r="AH191" s="28"/>
      <c r="AI191" s="28"/>
      <c r="AJ191" s="28"/>
    </row>
    <row r="192" spans="15:36" hidden="1">
      <c r="O192" s="28"/>
      <c r="P192" s="28"/>
      <c r="Q192" s="45" t="s">
        <v>56</v>
      </c>
      <c r="R192" s="46" t="s">
        <v>31</v>
      </c>
      <c r="S192" s="47">
        <v>931000</v>
      </c>
      <c r="T192" s="46" t="str">
        <f t="shared" si="8"/>
        <v>Bus (25 personas)Ospina</v>
      </c>
      <c r="U192" s="48">
        <f t="shared" si="9"/>
        <v>931000</v>
      </c>
      <c r="V192" s="28"/>
      <c r="W192" s="28"/>
      <c r="X192" s="28"/>
      <c r="Y192" s="28"/>
      <c r="Z192" s="28"/>
      <c r="AA192" s="28"/>
      <c r="AB192" s="28"/>
      <c r="AC192" s="34"/>
      <c r="AD192" s="39"/>
      <c r="AE192" s="34"/>
      <c r="AF192" s="28"/>
      <c r="AG192" s="35"/>
      <c r="AH192" s="28"/>
      <c r="AI192" s="28"/>
      <c r="AJ192" s="28"/>
    </row>
    <row r="193" spans="15:36" hidden="1">
      <c r="O193" s="28"/>
      <c r="P193" s="28"/>
      <c r="Q193" s="45" t="s">
        <v>56</v>
      </c>
      <c r="R193" s="46" t="s">
        <v>35</v>
      </c>
      <c r="S193" s="47">
        <v>931000</v>
      </c>
      <c r="T193" s="46" t="str">
        <f t="shared" si="8"/>
        <v>Bus (25 personas)Providencia</v>
      </c>
      <c r="U193" s="48">
        <f t="shared" si="9"/>
        <v>931000</v>
      </c>
      <c r="V193" s="28"/>
      <c r="W193" s="28"/>
      <c r="X193" s="28"/>
      <c r="Y193" s="28"/>
      <c r="Z193" s="28"/>
      <c r="AA193" s="28"/>
      <c r="AB193" s="28"/>
      <c r="AC193" s="34"/>
      <c r="AD193" s="39"/>
      <c r="AE193" s="34"/>
      <c r="AF193" s="28"/>
      <c r="AG193" s="35"/>
      <c r="AH193" s="28"/>
      <c r="AI193" s="28"/>
      <c r="AJ193" s="28"/>
    </row>
    <row r="194" spans="15:36" hidden="1">
      <c r="O194" s="28"/>
      <c r="P194" s="28"/>
      <c r="Q194" s="45" t="s">
        <v>56</v>
      </c>
      <c r="R194" s="46" t="s">
        <v>29</v>
      </c>
      <c r="S194" s="47">
        <v>931000</v>
      </c>
      <c r="T194" s="46" t="str">
        <f t="shared" si="8"/>
        <v>Bus (25 personas)Ricaurte</v>
      </c>
      <c r="U194" s="48">
        <f t="shared" si="9"/>
        <v>931000</v>
      </c>
      <c r="V194" s="28"/>
      <c r="W194" s="28"/>
      <c r="X194" s="28"/>
      <c r="Y194" s="28"/>
      <c r="Z194" s="28"/>
      <c r="AA194" s="28"/>
      <c r="AB194" s="28"/>
      <c r="AC194" s="34"/>
      <c r="AD194" s="34"/>
      <c r="AE194" s="34"/>
      <c r="AF194" s="28"/>
      <c r="AG194" s="35"/>
      <c r="AH194" s="28"/>
      <c r="AI194" s="28"/>
      <c r="AJ194" s="28"/>
    </row>
    <row r="195" spans="15:36" hidden="1">
      <c r="O195" s="28"/>
      <c r="P195" s="28"/>
      <c r="Q195" s="45" t="s">
        <v>56</v>
      </c>
      <c r="R195" s="46" t="s">
        <v>36</v>
      </c>
      <c r="S195" s="47">
        <v>931000</v>
      </c>
      <c r="T195" s="46" t="str">
        <f t="shared" si="8"/>
        <v>Bus (25 personas)Samaniego</v>
      </c>
      <c r="U195" s="48">
        <f t="shared" si="9"/>
        <v>931000</v>
      </c>
      <c r="V195" s="28"/>
      <c r="W195" s="28"/>
      <c r="X195" s="28"/>
      <c r="Y195" s="28"/>
      <c r="Z195" s="28"/>
      <c r="AA195" s="28"/>
      <c r="AB195" s="28"/>
      <c r="AC195" s="34"/>
      <c r="AD195" s="34"/>
      <c r="AE195" s="34"/>
      <c r="AF195" s="28"/>
      <c r="AG195" s="35"/>
      <c r="AH195" s="28"/>
      <c r="AI195" s="28"/>
      <c r="AJ195" s="28"/>
    </row>
    <row r="196" spans="15:36" hidden="1">
      <c r="O196" s="28"/>
      <c r="P196" s="28"/>
      <c r="Q196" s="45" t="s">
        <v>56</v>
      </c>
      <c r="R196" s="46" t="s">
        <v>90</v>
      </c>
      <c r="S196" s="47">
        <v>931000</v>
      </c>
      <c r="T196" s="46" t="str">
        <f t="shared" si="8"/>
        <v>Bus (25 personas)Santa Cruz de Guachavez</v>
      </c>
      <c r="U196" s="48">
        <f t="shared" si="9"/>
        <v>931000</v>
      </c>
      <c r="V196" s="28"/>
      <c r="W196" s="28"/>
      <c r="X196" s="28"/>
      <c r="Y196" s="28"/>
      <c r="Z196" s="28"/>
      <c r="AA196" s="28"/>
      <c r="AB196" s="28"/>
      <c r="AC196" s="34"/>
      <c r="AD196" s="34"/>
      <c r="AE196" s="34"/>
      <c r="AF196" s="28"/>
      <c r="AG196" s="35"/>
      <c r="AH196" s="28"/>
      <c r="AI196" s="28"/>
      <c r="AJ196" s="28"/>
    </row>
    <row r="197" spans="15:36" hidden="1">
      <c r="O197" s="28"/>
      <c r="P197" s="28"/>
      <c r="Q197" s="45" t="s">
        <v>56</v>
      </c>
      <c r="R197" s="46" t="s">
        <v>32</v>
      </c>
      <c r="S197" s="47">
        <v>931000</v>
      </c>
      <c r="T197" s="46" t="str">
        <f t="shared" si="8"/>
        <v>Bus (25 personas)Sapuyes</v>
      </c>
      <c r="U197" s="48">
        <f t="shared" si="9"/>
        <v>931000</v>
      </c>
      <c r="V197" s="28"/>
      <c r="W197" s="28"/>
      <c r="X197" s="28"/>
      <c r="Y197" s="28"/>
      <c r="Z197" s="28"/>
      <c r="AA197" s="28"/>
      <c r="AB197" s="28"/>
      <c r="AC197" s="34"/>
      <c r="AD197" s="34"/>
      <c r="AE197" s="28"/>
      <c r="AF197" s="28"/>
      <c r="AG197" s="35"/>
      <c r="AH197" s="28"/>
      <c r="AI197" s="28"/>
      <c r="AJ197" s="28"/>
    </row>
    <row r="198" spans="15:36" hidden="1">
      <c r="O198" s="28"/>
      <c r="P198" s="28"/>
      <c r="Q198" s="45" t="s">
        <v>56</v>
      </c>
      <c r="R198" s="46" t="s">
        <v>27</v>
      </c>
      <c r="S198" s="47">
        <v>931000</v>
      </c>
      <c r="T198" s="46" t="str">
        <f t="shared" si="8"/>
        <v>Bus (25 personas)Túquerres</v>
      </c>
      <c r="U198" s="48">
        <f t="shared" si="9"/>
        <v>931000</v>
      </c>
      <c r="V198" s="28"/>
      <c r="W198" s="28"/>
      <c r="X198" s="28"/>
      <c r="Y198" s="28"/>
      <c r="Z198" s="28"/>
      <c r="AA198" s="28"/>
      <c r="AB198" s="28"/>
      <c r="AC198" s="34"/>
      <c r="AD198" s="34"/>
      <c r="AE198" s="34"/>
      <c r="AF198" s="28"/>
      <c r="AG198" s="35"/>
      <c r="AH198" s="28"/>
      <c r="AI198" s="28"/>
      <c r="AJ198" s="28"/>
    </row>
    <row r="199" spans="15:36" hidden="1">
      <c r="O199" s="28"/>
      <c r="P199" s="28"/>
      <c r="Q199" s="49" t="s">
        <v>54</v>
      </c>
      <c r="R199" s="50" t="s">
        <v>42</v>
      </c>
      <c r="S199" s="51">
        <v>313600</v>
      </c>
      <c r="T199" s="50" t="str">
        <f t="shared" si="8"/>
        <v>Campero doble tracciónAncuya</v>
      </c>
      <c r="U199" s="52">
        <f t="shared" si="9"/>
        <v>313600</v>
      </c>
      <c r="V199" s="28"/>
      <c r="W199" s="28"/>
      <c r="X199" s="28"/>
      <c r="Y199" s="28"/>
      <c r="Z199" s="28"/>
      <c r="AA199" s="28"/>
      <c r="AB199" s="28"/>
      <c r="AC199" s="34"/>
      <c r="AD199" s="34"/>
      <c r="AE199" s="34"/>
      <c r="AF199" s="28"/>
      <c r="AG199" s="35"/>
      <c r="AH199" s="28"/>
      <c r="AI199" s="28"/>
      <c r="AJ199" s="28"/>
    </row>
    <row r="200" spans="15:36" hidden="1">
      <c r="O200" s="28"/>
      <c r="P200" s="28"/>
      <c r="Q200" s="49" t="s">
        <v>54</v>
      </c>
      <c r="R200" s="50" t="s">
        <v>49</v>
      </c>
      <c r="S200" s="51">
        <v>313600</v>
      </c>
      <c r="T200" s="50" t="str">
        <f t="shared" si="8"/>
        <v>Campero doble tracciónBuesaco</v>
      </c>
      <c r="U200" s="52">
        <f t="shared" si="9"/>
        <v>313600</v>
      </c>
      <c r="V200" s="28"/>
      <c r="W200" s="28"/>
      <c r="X200" s="28"/>
      <c r="Y200" s="28"/>
      <c r="Z200" s="28"/>
      <c r="AA200" s="28"/>
      <c r="AB200" s="28"/>
      <c r="AC200" s="34"/>
      <c r="AD200" s="34"/>
      <c r="AE200" s="34"/>
      <c r="AF200" s="28"/>
      <c r="AG200" s="35"/>
      <c r="AH200" s="28"/>
      <c r="AI200" s="28"/>
      <c r="AJ200" s="28"/>
    </row>
    <row r="201" spans="15:36" hidden="1">
      <c r="O201" s="28"/>
      <c r="P201" s="28"/>
      <c r="Q201" s="49" t="s">
        <v>54</v>
      </c>
      <c r="R201" s="50" t="s">
        <v>48</v>
      </c>
      <c r="S201" s="51">
        <v>313600</v>
      </c>
      <c r="T201" s="50" t="str">
        <f t="shared" si="8"/>
        <v>Campero doble tracciónChachagüi</v>
      </c>
      <c r="U201" s="52">
        <f t="shared" si="9"/>
        <v>313600</v>
      </c>
      <c r="V201" s="28"/>
      <c r="W201" s="28"/>
      <c r="X201" s="28"/>
      <c r="Y201" s="28"/>
      <c r="Z201" s="28"/>
      <c r="AA201" s="28"/>
      <c r="AB201" s="28"/>
      <c r="AC201" s="34"/>
      <c r="AD201" s="34"/>
      <c r="AE201" s="34"/>
      <c r="AF201" s="28"/>
      <c r="AG201" s="35"/>
      <c r="AH201" s="28"/>
      <c r="AI201" s="28"/>
      <c r="AJ201" s="28"/>
    </row>
    <row r="202" spans="15:36" hidden="1">
      <c r="O202" s="28"/>
      <c r="P202" s="28"/>
      <c r="Q202" s="49" t="s">
        <v>54</v>
      </c>
      <c r="R202" s="50" t="s">
        <v>41</v>
      </c>
      <c r="S202" s="51">
        <v>313600</v>
      </c>
      <c r="T202" s="50" t="str">
        <f t="shared" si="8"/>
        <v>Campero doble tracciónConsaca</v>
      </c>
      <c r="U202" s="52">
        <f t="shared" si="9"/>
        <v>313600</v>
      </c>
      <c r="V202" s="28"/>
      <c r="W202" s="28"/>
      <c r="X202" s="28"/>
      <c r="Y202" s="28"/>
      <c r="Z202" s="28"/>
      <c r="AA202" s="28"/>
      <c r="AB202" s="28"/>
      <c r="AC202" s="34"/>
      <c r="AD202" s="34"/>
      <c r="AE202" s="34"/>
      <c r="AF202" s="28"/>
      <c r="AG202" s="35"/>
      <c r="AH202" s="28"/>
      <c r="AI202" s="28"/>
      <c r="AJ202" s="28"/>
    </row>
    <row r="203" spans="15:36" hidden="1">
      <c r="O203" s="28"/>
      <c r="P203" s="28"/>
      <c r="Q203" s="49" t="s">
        <v>54</v>
      </c>
      <c r="R203" s="50" t="s">
        <v>91</v>
      </c>
      <c r="S203" s="51">
        <v>313600</v>
      </c>
      <c r="T203" s="50" t="str">
        <f t="shared" si="8"/>
        <v>Campero doble tracciónEl Encano</v>
      </c>
      <c r="U203" s="52">
        <f t="shared" si="9"/>
        <v>313600</v>
      </c>
      <c r="V203" s="28"/>
      <c r="W203" s="28"/>
      <c r="X203" s="28"/>
      <c r="Y203" s="28"/>
      <c r="Z203" s="28"/>
      <c r="AA203" s="28"/>
      <c r="AB203" s="28"/>
      <c r="AC203" s="34"/>
      <c r="AD203" s="34"/>
      <c r="AE203" s="34"/>
      <c r="AF203" s="28"/>
      <c r="AG203" s="35"/>
      <c r="AH203" s="28"/>
      <c r="AI203" s="28"/>
      <c r="AJ203" s="28"/>
    </row>
    <row r="204" spans="15:36" hidden="1">
      <c r="O204" s="28"/>
      <c r="P204" s="28"/>
      <c r="Q204" s="49" t="s">
        <v>54</v>
      </c>
      <c r="R204" s="50" t="s">
        <v>44</v>
      </c>
      <c r="S204" s="51">
        <v>313600</v>
      </c>
      <c r="T204" s="50" t="str">
        <f t="shared" si="8"/>
        <v>Campero doble tracciónEl Peñol</v>
      </c>
      <c r="U204" s="52">
        <f t="shared" si="9"/>
        <v>313600</v>
      </c>
      <c r="V204" s="28"/>
      <c r="W204" s="28"/>
      <c r="X204" s="28"/>
      <c r="Y204" s="28"/>
      <c r="Z204" s="28"/>
      <c r="AA204" s="28"/>
      <c r="AB204" s="28"/>
      <c r="AC204" s="34"/>
      <c r="AD204" s="34"/>
      <c r="AE204" s="34"/>
      <c r="AF204" s="28"/>
      <c r="AG204" s="35"/>
      <c r="AH204" s="28"/>
      <c r="AI204" s="28"/>
      <c r="AJ204" s="28"/>
    </row>
    <row r="205" spans="15:36" hidden="1">
      <c r="O205" s="28"/>
      <c r="P205" s="28"/>
      <c r="Q205" s="49" t="s">
        <v>54</v>
      </c>
      <c r="R205" s="50" t="s">
        <v>43</v>
      </c>
      <c r="S205" s="51">
        <v>313600</v>
      </c>
      <c r="T205" s="50" t="str">
        <f t="shared" si="8"/>
        <v>Campero doble tracciónEl Tambo</v>
      </c>
      <c r="U205" s="52">
        <f t="shared" si="9"/>
        <v>313600</v>
      </c>
      <c r="V205" s="28"/>
      <c r="W205" s="28"/>
      <c r="X205" s="28"/>
      <c r="Y205" s="28"/>
      <c r="Z205" s="28"/>
      <c r="AA205" s="28"/>
      <c r="AB205" s="28"/>
      <c r="AC205" s="34"/>
      <c r="AD205" s="34"/>
      <c r="AE205" s="34"/>
      <c r="AF205" s="28"/>
      <c r="AG205" s="35"/>
      <c r="AH205" s="28"/>
      <c r="AI205" s="28"/>
      <c r="AJ205" s="28"/>
    </row>
    <row r="206" spans="15:36" hidden="1">
      <c r="O206" s="28"/>
      <c r="P206" s="28"/>
      <c r="Q206" s="49" t="s">
        <v>54</v>
      </c>
      <c r="R206" s="50" t="s">
        <v>47</v>
      </c>
      <c r="S206" s="51">
        <v>313600</v>
      </c>
      <c r="T206" s="50" t="str">
        <f t="shared" si="8"/>
        <v>Campero doble tracciónFunes</v>
      </c>
      <c r="U206" s="52">
        <f t="shared" si="9"/>
        <v>313600</v>
      </c>
      <c r="V206" s="28"/>
      <c r="W206" s="28"/>
      <c r="X206" s="28"/>
      <c r="Y206" s="28"/>
      <c r="Z206" s="28"/>
      <c r="AA206" s="28"/>
      <c r="AB206" s="28"/>
      <c r="AC206" s="34"/>
      <c r="AD206" s="34"/>
      <c r="AE206" s="34"/>
      <c r="AF206" s="28"/>
      <c r="AG206" s="35"/>
      <c r="AH206" s="28"/>
      <c r="AI206" s="28"/>
      <c r="AJ206" s="28"/>
    </row>
    <row r="207" spans="15:36" hidden="1">
      <c r="O207" s="28"/>
      <c r="P207" s="28"/>
      <c r="Q207" s="49" t="s">
        <v>54</v>
      </c>
      <c r="R207" s="50" t="s">
        <v>39</v>
      </c>
      <c r="S207" s="51">
        <v>313600</v>
      </c>
      <c r="T207" s="50" t="str">
        <f t="shared" si="8"/>
        <v>Campero doble tracciónLa Florida</v>
      </c>
      <c r="U207" s="52">
        <f t="shared" si="9"/>
        <v>313600</v>
      </c>
      <c r="V207" s="28"/>
      <c r="W207" s="28"/>
      <c r="X207" s="28"/>
      <c r="Y207" s="28"/>
      <c r="Z207" s="28"/>
      <c r="AA207" s="28"/>
      <c r="AB207" s="28"/>
      <c r="AC207" s="34"/>
      <c r="AD207" s="34"/>
      <c r="AE207" s="34"/>
      <c r="AF207" s="28"/>
      <c r="AG207" s="35"/>
      <c r="AH207" s="28"/>
      <c r="AI207" s="28"/>
      <c r="AJ207" s="28"/>
    </row>
    <row r="208" spans="15:36" hidden="1">
      <c r="O208" s="28"/>
      <c r="P208" s="28"/>
      <c r="Q208" s="49" t="s">
        <v>54</v>
      </c>
      <c r="R208" s="50" t="s">
        <v>87</v>
      </c>
      <c r="S208" s="51">
        <v>313600</v>
      </c>
      <c r="T208" s="50" t="str">
        <f t="shared" si="8"/>
        <v>Campero doble tracciónNariño</v>
      </c>
      <c r="U208" s="52">
        <f t="shared" si="9"/>
        <v>313600</v>
      </c>
      <c r="V208" s="28"/>
      <c r="W208" s="28"/>
      <c r="X208" s="28"/>
      <c r="Y208" s="28"/>
      <c r="Z208" s="28"/>
      <c r="AA208" s="28"/>
      <c r="AB208" s="28"/>
      <c r="AC208" s="34"/>
      <c r="AD208" s="34"/>
      <c r="AE208" s="34"/>
      <c r="AF208" s="28"/>
      <c r="AG208" s="35"/>
      <c r="AH208" s="28"/>
      <c r="AI208" s="28"/>
      <c r="AJ208" s="28"/>
    </row>
    <row r="209" spans="15:36" hidden="1">
      <c r="O209" s="28"/>
      <c r="P209" s="28"/>
      <c r="Q209" s="49" t="s">
        <v>54</v>
      </c>
      <c r="R209" s="50" t="s">
        <v>50</v>
      </c>
      <c r="S209" s="51">
        <v>313600</v>
      </c>
      <c r="T209" s="50" t="str">
        <f t="shared" si="8"/>
        <v>Campero doble tracciónPasto</v>
      </c>
      <c r="U209" s="52">
        <f t="shared" si="9"/>
        <v>313600</v>
      </c>
      <c r="V209" s="28"/>
      <c r="W209" s="28"/>
      <c r="X209" s="28"/>
      <c r="Y209" s="28"/>
      <c r="Z209" s="28"/>
      <c r="AA209" s="28"/>
      <c r="AB209" s="28"/>
      <c r="AC209" s="34"/>
      <c r="AD209" s="34"/>
      <c r="AE209" s="34"/>
      <c r="AF209" s="28"/>
      <c r="AG209" s="35"/>
      <c r="AH209" s="28"/>
      <c r="AI209" s="28"/>
      <c r="AJ209" s="28"/>
    </row>
    <row r="210" spans="15:36" hidden="1">
      <c r="O210" s="28"/>
      <c r="P210" s="28"/>
      <c r="Q210" s="49" t="s">
        <v>54</v>
      </c>
      <c r="R210" s="50" t="s">
        <v>40</v>
      </c>
      <c r="S210" s="51">
        <v>313600</v>
      </c>
      <c r="T210" s="50" t="str">
        <f t="shared" si="8"/>
        <v>Campero doble tracciónSandoná</v>
      </c>
      <c r="U210" s="52">
        <f t="shared" si="9"/>
        <v>313600</v>
      </c>
      <c r="V210" s="28"/>
      <c r="W210" s="28"/>
      <c r="X210" s="28"/>
      <c r="Y210" s="28"/>
      <c r="Z210" s="28"/>
      <c r="AA210" s="28"/>
      <c r="AB210" s="28"/>
      <c r="AC210" s="34"/>
      <c r="AD210" s="34"/>
      <c r="AE210" s="34"/>
      <c r="AF210" s="28"/>
      <c r="AG210" s="35"/>
      <c r="AH210" s="28"/>
      <c r="AI210" s="28"/>
      <c r="AJ210" s="28"/>
    </row>
    <row r="211" spans="15:36" hidden="1">
      <c r="O211" s="28"/>
      <c r="P211" s="28"/>
      <c r="Q211" s="49" t="s">
        <v>54</v>
      </c>
      <c r="R211" s="50" t="s">
        <v>45</v>
      </c>
      <c r="S211" s="51">
        <v>313600</v>
      </c>
      <c r="T211" s="50" t="str">
        <f t="shared" si="8"/>
        <v>Campero doble tracciónTangua</v>
      </c>
      <c r="U211" s="52">
        <f t="shared" si="9"/>
        <v>313600</v>
      </c>
      <c r="V211" s="28"/>
      <c r="W211" s="28"/>
      <c r="X211" s="28"/>
      <c r="Y211" s="28"/>
      <c r="Z211" s="28"/>
      <c r="AA211" s="28"/>
      <c r="AB211" s="28"/>
      <c r="AC211" s="34"/>
      <c r="AD211" s="34"/>
      <c r="AE211" s="34"/>
      <c r="AF211" s="28"/>
      <c r="AG211" s="35"/>
      <c r="AH211" s="28"/>
      <c r="AI211" s="28"/>
      <c r="AJ211" s="28"/>
    </row>
    <row r="212" spans="15:36" hidden="1">
      <c r="O212" s="28"/>
      <c r="P212" s="28"/>
      <c r="Q212" s="49" t="s">
        <v>54</v>
      </c>
      <c r="R212" s="50" t="s">
        <v>46</v>
      </c>
      <c r="S212" s="51">
        <v>313600</v>
      </c>
      <c r="T212" s="50" t="str">
        <f t="shared" si="8"/>
        <v>Campero doble tracciónYacuanquer</v>
      </c>
      <c r="U212" s="52">
        <f t="shared" si="9"/>
        <v>313600</v>
      </c>
      <c r="V212" s="28"/>
      <c r="W212" s="28"/>
      <c r="X212" s="28"/>
      <c r="Y212" s="28"/>
      <c r="Z212" s="28"/>
      <c r="AA212" s="28"/>
      <c r="AB212" s="28"/>
      <c r="AC212" s="34"/>
      <c r="AD212" s="34"/>
      <c r="AE212" s="34"/>
      <c r="AF212" s="28"/>
      <c r="AG212" s="35"/>
      <c r="AH212" s="28"/>
      <c r="AI212" s="28"/>
      <c r="AJ212" s="28"/>
    </row>
    <row r="213" spans="15:36" hidden="1">
      <c r="O213" s="28"/>
      <c r="P213" s="28"/>
      <c r="Q213" s="49" t="s">
        <v>55</v>
      </c>
      <c r="R213" s="50" t="s">
        <v>42</v>
      </c>
      <c r="S213" s="51">
        <v>313600</v>
      </c>
      <c r="T213" s="50" t="str">
        <f t="shared" si="8"/>
        <v>Camioneta doble cabina 4x4Ancuya</v>
      </c>
      <c r="U213" s="52">
        <f t="shared" si="9"/>
        <v>313600</v>
      </c>
      <c r="V213" s="28"/>
      <c r="W213" s="28"/>
      <c r="X213" s="28"/>
      <c r="Y213" s="28"/>
      <c r="Z213" s="28"/>
      <c r="AA213" s="28"/>
      <c r="AB213" s="28"/>
      <c r="AC213" s="34"/>
      <c r="AD213" s="34"/>
      <c r="AE213" s="34"/>
      <c r="AF213" s="28"/>
      <c r="AG213" s="35"/>
      <c r="AH213" s="28"/>
      <c r="AI213" s="28"/>
      <c r="AJ213" s="28"/>
    </row>
    <row r="214" spans="15:36" hidden="1">
      <c r="O214" s="28"/>
      <c r="P214" s="28"/>
      <c r="Q214" s="49" t="s">
        <v>55</v>
      </c>
      <c r="R214" s="50" t="s">
        <v>49</v>
      </c>
      <c r="S214" s="51">
        <v>313600</v>
      </c>
      <c r="T214" s="50" t="str">
        <f t="shared" si="8"/>
        <v>Camioneta doble cabina 4x4Buesaco</v>
      </c>
      <c r="U214" s="52">
        <f t="shared" si="9"/>
        <v>313600</v>
      </c>
      <c r="V214" s="28"/>
      <c r="W214" s="28"/>
      <c r="X214" s="28"/>
      <c r="Y214" s="28"/>
      <c r="Z214" s="28"/>
      <c r="AA214" s="28"/>
      <c r="AB214" s="28"/>
      <c r="AC214" s="34"/>
      <c r="AD214" s="34"/>
      <c r="AE214" s="34"/>
      <c r="AF214" s="28"/>
      <c r="AG214" s="35"/>
      <c r="AH214" s="28"/>
      <c r="AI214" s="28"/>
      <c r="AJ214" s="28"/>
    </row>
    <row r="215" spans="15:36" hidden="1">
      <c r="O215" s="28"/>
      <c r="P215" s="28"/>
      <c r="Q215" s="49" t="s">
        <v>55</v>
      </c>
      <c r="R215" s="50" t="s">
        <v>48</v>
      </c>
      <c r="S215" s="51">
        <v>313600</v>
      </c>
      <c r="T215" s="50" t="str">
        <f t="shared" si="8"/>
        <v>Camioneta doble cabina 4x4Chachagüi</v>
      </c>
      <c r="U215" s="52">
        <f t="shared" si="9"/>
        <v>313600</v>
      </c>
      <c r="V215" s="28"/>
      <c r="W215" s="28"/>
      <c r="X215" s="28"/>
      <c r="Y215" s="28"/>
      <c r="Z215" s="28"/>
      <c r="AA215" s="28"/>
      <c r="AB215" s="28"/>
      <c r="AC215" s="34"/>
      <c r="AD215" s="34"/>
      <c r="AE215" s="34"/>
      <c r="AF215" s="28"/>
      <c r="AG215" s="35"/>
      <c r="AH215" s="28"/>
      <c r="AI215" s="28"/>
      <c r="AJ215" s="28"/>
    </row>
    <row r="216" spans="15:36" hidden="1">
      <c r="O216" s="28"/>
      <c r="P216" s="28"/>
      <c r="Q216" s="49" t="s">
        <v>55</v>
      </c>
      <c r="R216" s="50" t="s">
        <v>41</v>
      </c>
      <c r="S216" s="51">
        <v>313600</v>
      </c>
      <c r="T216" s="50" t="str">
        <f t="shared" si="8"/>
        <v>Camioneta doble cabina 4x4Consaca</v>
      </c>
      <c r="U216" s="52">
        <f t="shared" si="9"/>
        <v>313600</v>
      </c>
      <c r="V216" s="28"/>
      <c r="W216" s="28"/>
      <c r="X216" s="28"/>
      <c r="Y216" s="28"/>
      <c r="Z216" s="28"/>
      <c r="AA216" s="28"/>
      <c r="AB216" s="28"/>
      <c r="AC216" s="34"/>
      <c r="AD216" s="34"/>
      <c r="AE216" s="34"/>
      <c r="AF216" s="28"/>
      <c r="AG216" s="35"/>
      <c r="AH216" s="28"/>
      <c r="AI216" s="28"/>
      <c r="AJ216" s="28"/>
    </row>
    <row r="217" spans="15:36" hidden="1">
      <c r="O217" s="28"/>
      <c r="P217" s="28"/>
      <c r="Q217" s="49" t="s">
        <v>55</v>
      </c>
      <c r="R217" s="50" t="s">
        <v>91</v>
      </c>
      <c r="S217" s="51">
        <v>313600</v>
      </c>
      <c r="T217" s="50" t="str">
        <f t="shared" si="8"/>
        <v>Camioneta doble cabina 4x4El Encano</v>
      </c>
      <c r="U217" s="52">
        <f t="shared" si="9"/>
        <v>313600</v>
      </c>
      <c r="V217" s="28"/>
      <c r="W217" s="28"/>
      <c r="X217" s="28"/>
      <c r="Y217" s="28"/>
      <c r="Z217" s="28"/>
      <c r="AA217" s="28"/>
      <c r="AB217" s="28"/>
      <c r="AC217" s="34"/>
      <c r="AD217" s="34"/>
      <c r="AE217" s="34"/>
      <c r="AF217" s="28"/>
      <c r="AG217" s="35"/>
      <c r="AH217" s="28"/>
      <c r="AI217" s="28"/>
      <c r="AJ217" s="28"/>
    </row>
    <row r="218" spans="15:36" hidden="1">
      <c r="O218" s="28"/>
      <c r="P218" s="28"/>
      <c r="Q218" s="49" t="s">
        <v>55</v>
      </c>
      <c r="R218" s="50" t="s">
        <v>44</v>
      </c>
      <c r="S218" s="51">
        <v>313600</v>
      </c>
      <c r="T218" s="50" t="str">
        <f t="shared" si="8"/>
        <v>Camioneta doble cabina 4x4El Peñol</v>
      </c>
      <c r="U218" s="52">
        <f t="shared" si="9"/>
        <v>313600</v>
      </c>
      <c r="V218" s="28"/>
      <c r="W218" s="28"/>
      <c r="X218" s="28"/>
      <c r="Y218" s="28"/>
      <c r="Z218" s="28"/>
      <c r="AA218" s="28"/>
      <c r="AB218" s="28"/>
      <c r="AC218" s="34"/>
      <c r="AD218" s="34"/>
      <c r="AE218" s="34"/>
      <c r="AF218" s="28"/>
      <c r="AG218" s="35"/>
      <c r="AH218" s="28"/>
      <c r="AI218" s="28"/>
      <c r="AJ218" s="28"/>
    </row>
    <row r="219" spans="15:36" hidden="1">
      <c r="O219" s="28"/>
      <c r="P219" s="28"/>
      <c r="Q219" s="49" t="s">
        <v>55</v>
      </c>
      <c r="R219" s="50" t="s">
        <v>43</v>
      </c>
      <c r="S219" s="51">
        <v>313600</v>
      </c>
      <c r="T219" s="50" t="str">
        <f t="shared" si="8"/>
        <v>Camioneta doble cabina 4x4El Tambo</v>
      </c>
      <c r="U219" s="52">
        <f t="shared" si="9"/>
        <v>313600</v>
      </c>
      <c r="V219" s="28"/>
      <c r="W219" s="28"/>
      <c r="X219" s="28"/>
      <c r="Y219" s="28"/>
      <c r="Z219" s="28"/>
      <c r="AA219" s="28"/>
      <c r="AB219" s="28"/>
      <c r="AC219" s="34"/>
      <c r="AD219" s="34"/>
      <c r="AE219" s="28"/>
      <c r="AF219" s="28"/>
      <c r="AG219" s="35"/>
      <c r="AH219" s="28"/>
      <c r="AI219" s="28"/>
      <c r="AJ219" s="28"/>
    </row>
    <row r="220" spans="15:36" hidden="1">
      <c r="O220" s="28"/>
      <c r="P220" s="28"/>
      <c r="Q220" s="49" t="s">
        <v>55</v>
      </c>
      <c r="R220" s="50" t="s">
        <v>47</v>
      </c>
      <c r="S220" s="51">
        <v>313600</v>
      </c>
      <c r="T220" s="50" t="str">
        <f t="shared" si="8"/>
        <v>Camioneta doble cabina 4x4Funes</v>
      </c>
      <c r="U220" s="52">
        <f t="shared" si="9"/>
        <v>313600</v>
      </c>
      <c r="V220" s="28"/>
      <c r="W220" s="28"/>
      <c r="X220" s="28"/>
      <c r="Y220" s="28"/>
      <c r="Z220" s="28"/>
      <c r="AA220" s="28"/>
      <c r="AB220" s="28"/>
      <c r="AC220" s="34"/>
      <c r="AD220" s="34"/>
      <c r="AE220" s="34"/>
      <c r="AF220" s="28"/>
      <c r="AG220" s="35"/>
      <c r="AH220" s="28"/>
      <c r="AI220" s="28"/>
      <c r="AJ220" s="28"/>
    </row>
    <row r="221" spans="15:36" hidden="1">
      <c r="O221" s="28"/>
      <c r="P221" s="28"/>
      <c r="Q221" s="49" t="s">
        <v>55</v>
      </c>
      <c r="R221" s="50" t="s">
        <v>39</v>
      </c>
      <c r="S221" s="51">
        <v>313600</v>
      </c>
      <c r="T221" s="50" t="str">
        <f t="shared" si="8"/>
        <v>Camioneta doble cabina 4x4La Florida</v>
      </c>
      <c r="U221" s="52">
        <f t="shared" si="9"/>
        <v>313600</v>
      </c>
      <c r="V221" s="28"/>
      <c r="W221" s="28"/>
      <c r="X221" s="28"/>
      <c r="Y221" s="28"/>
      <c r="Z221" s="28"/>
      <c r="AA221" s="28"/>
      <c r="AB221" s="28"/>
      <c r="AC221" s="34"/>
      <c r="AD221" s="34"/>
      <c r="AE221" s="34"/>
      <c r="AF221" s="28"/>
      <c r="AG221" s="35"/>
      <c r="AH221" s="28"/>
      <c r="AI221" s="28"/>
      <c r="AJ221" s="28"/>
    </row>
    <row r="222" spans="15:36" hidden="1">
      <c r="O222" s="28"/>
      <c r="P222" s="28"/>
      <c r="Q222" s="49" t="s">
        <v>55</v>
      </c>
      <c r="R222" s="50" t="s">
        <v>87</v>
      </c>
      <c r="S222" s="51">
        <v>313600</v>
      </c>
      <c r="T222" s="50" t="str">
        <f t="shared" si="8"/>
        <v>Camioneta doble cabina 4x4Nariño</v>
      </c>
      <c r="U222" s="52">
        <f t="shared" si="9"/>
        <v>313600</v>
      </c>
      <c r="V222" s="28"/>
      <c r="W222" s="28"/>
      <c r="X222" s="28"/>
      <c r="Y222" s="28"/>
      <c r="Z222" s="28"/>
      <c r="AA222" s="28"/>
      <c r="AB222" s="28"/>
      <c r="AC222" s="34"/>
      <c r="AD222" s="34"/>
      <c r="AE222" s="34"/>
      <c r="AF222" s="28"/>
      <c r="AG222" s="35"/>
      <c r="AH222" s="28"/>
      <c r="AI222" s="28"/>
      <c r="AJ222" s="28"/>
    </row>
    <row r="223" spans="15:36" hidden="1">
      <c r="O223" s="28"/>
      <c r="P223" s="28"/>
      <c r="Q223" s="49" t="s">
        <v>55</v>
      </c>
      <c r="R223" s="50" t="s">
        <v>50</v>
      </c>
      <c r="S223" s="51">
        <v>313600</v>
      </c>
      <c r="T223" s="50" t="str">
        <f t="shared" si="8"/>
        <v>Camioneta doble cabina 4x4Pasto</v>
      </c>
      <c r="U223" s="52">
        <f t="shared" si="9"/>
        <v>313600</v>
      </c>
      <c r="V223" s="28"/>
      <c r="W223" s="28"/>
      <c r="X223" s="28"/>
      <c r="Y223" s="28"/>
      <c r="Z223" s="28"/>
      <c r="AA223" s="28"/>
      <c r="AB223" s="28"/>
      <c r="AC223" s="34"/>
      <c r="AD223" s="34"/>
      <c r="AE223" s="34"/>
      <c r="AF223" s="28"/>
      <c r="AG223" s="35"/>
      <c r="AH223" s="28"/>
      <c r="AI223" s="28"/>
      <c r="AJ223" s="28"/>
    </row>
    <row r="224" spans="15:36" hidden="1">
      <c r="O224" s="28"/>
      <c r="P224" s="28"/>
      <c r="Q224" s="49" t="s">
        <v>55</v>
      </c>
      <c r="R224" s="50" t="s">
        <v>40</v>
      </c>
      <c r="S224" s="51">
        <v>313600</v>
      </c>
      <c r="T224" s="50" t="str">
        <f t="shared" si="8"/>
        <v>Camioneta doble cabina 4x4Sandoná</v>
      </c>
      <c r="U224" s="52">
        <f t="shared" si="9"/>
        <v>313600</v>
      </c>
      <c r="V224" s="28"/>
      <c r="W224" s="28"/>
      <c r="X224" s="28"/>
      <c r="Y224" s="28"/>
      <c r="Z224" s="28"/>
      <c r="AA224" s="28"/>
      <c r="AB224" s="28"/>
      <c r="AC224" s="34"/>
      <c r="AD224" s="34"/>
      <c r="AE224" s="34"/>
      <c r="AF224" s="28"/>
      <c r="AG224" s="35"/>
      <c r="AH224" s="28"/>
      <c r="AI224" s="28"/>
      <c r="AJ224" s="28"/>
    </row>
    <row r="225" spans="15:36" hidden="1">
      <c r="O225" s="28"/>
      <c r="P225" s="28"/>
      <c r="Q225" s="49" t="s">
        <v>55</v>
      </c>
      <c r="R225" s="50" t="s">
        <v>45</v>
      </c>
      <c r="S225" s="51">
        <v>313600</v>
      </c>
      <c r="T225" s="50" t="str">
        <f t="shared" ref="T225:T253" si="10">CONCATENATE(Q225,R225)</f>
        <v>Camioneta doble cabina 4x4Tangua</v>
      </c>
      <c r="U225" s="52">
        <f t="shared" ref="U225:U262" si="11">S225</f>
        <v>313600</v>
      </c>
      <c r="V225" s="28"/>
      <c r="W225" s="28"/>
      <c r="X225" s="28"/>
      <c r="Y225" s="28"/>
      <c r="Z225" s="28"/>
      <c r="AA225" s="28"/>
      <c r="AB225" s="28"/>
      <c r="AC225" s="34"/>
      <c r="AD225" s="34"/>
      <c r="AE225" s="34"/>
      <c r="AF225" s="28"/>
      <c r="AG225" s="35"/>
      <c r="AH225" s="28"/>
      <c r="AI225" s="28"/>
      <c r="AJ225" s="28"/>
    </row>
    <row r="226" spans="15:36" hidden="1">
      <c r="O226" s="28"/>
      <c r="P226" s="28"/>
      <c r="Q226" s="49" t="s">
        <v>55</v>
      </c>
      <c r="R226" s="50" t="s">
        <v>46</v>
      </c>
      <c r="S226" s="51">
        <v>313600</v>
      </c>
      <c r="T226" s="50" t="str">
        <f t="shared" si="10"/>
        <v>Camioneta doble cabina 4x4Yacuanquer</v>
      </c>
      <c r="U226" s="52">
        <f t="shared" si="11"/>
        <v>313600</v>
      </c>
      <c r="V226" s="28"/>
      <c r="W226" s="28"/>
      <c r="X226" s="28"/>
      <c r="Y226" s="28"/>
      <c r="Z226" s="28"/>
      <c r="AA226" s="28"/>
      <c r="AB226" s="28"/>
      <c r="AC226" s="34"/>
      <c r="AD226" s="34"/>
      <c r="AE226" s="34"/>
      <c r="AF226" s="28"/>
      <c r="AG226" s="35"/>
      <c r="AH226" s="28"/>
      <c r="AI226" s="28"/>
      <c r="AJ226" s="28"/>
    </row>
    <row r="227" spans="15:36" hidden="1">
      <c r="O227" s="28"/>
      <c r="P227" s="28"/>
      <c r="Q227" s="49" t="s">
        <v>57</v>
      </c>
      <c r="R227" s="50" t="s">
        <v>42</v>
      </c>
      <c r="S227" s="51">
        <v>476934</v>
      </c>
      <c r="T227" s="50" t="str">
        <f t="shared" si="10"/>
        <v>Van (10 personas)Ancuya</v>
      </c>
      <c r="U227" s="52">
        <f t="shared" si="11"/>
        <v>476934</v>
      </c>
      <c r="V227" s="28"/>
      <c r="W227" s="28"/>
      <c r="X227" s="28"/>
      <c r="Y227" s="28"/>
      <c r="Z227" s="28"/>
      <c r="AA227" s="28"/>
      <c r="AB227" s="28"/>
      <c r="AC227" s="34"/>
      <c r="AD227" s="34"/>
      <c r="AE227" s="34"/>
      <c r="AF227" s="28"/>
      <c r="AG227" s="35"/>
      <c r="AH227" s="28"/>
      <c r="AI227" s="28"/>
      <c r="AJ227" s="28"/>
    </row>
    <row r="228" spans="15:36" hidden="1">
      <c r="O228" s="28"/>
      <c r="P228" s="28"/>
      <c r="Q228" s="49" t="s">
        <v>57</v>
      </c>
      <c r="R228" s="50" t="s">
        <v>49</v>
      </c>
      <c r="S228" s="51">
        <v>476934</v>
      </c>
      <c r="T228" s="50" t="str">
        <f t="shared" si="10"/>
        <v>Van (10 personas)Buesaco</v>
      </c>
      <c r="U228" s="52">
        <f t="shared" si="11"/>
        <v>476934</v>
      </c>
      <c r="V228" s="28"/>
      <c r="W228" s="28"/>
      <c r="X228" s="28"/>
      <c r="Y228" s="28"/>
      <c r="Z228" s="28"/>
      <c r="AA228" s="28"/>
      <c r="AB228" s="28"/>
      <c r="AC228" s="34"/>
      <c r="AD228" s="34"/>
      <c r="AE228" s="34"/>
      <c r="AF228" s="28"/>
      <c r="AG228" s="35"/>
      <c r="AH228" s="28"/>
      <c r="AI228" s="28"/>
      <c r="AJ228" s="28"/>
    </row>
    <row r="229" spans="15:36" hidden="1">
      <c r="O229" s="28"/>
      <c r="P229" s="28"/>
      <c r="Q229" s="49" t="s">
        <v>57</v>
      </c>
      <c r="R229" s="50" t="s">
        <v>48</v>
      </c>
      <c r="S229" s="51">
        <v>476934</v>
      </c>
      <c r="T229" s="50" t="str">
        <f t="shared" si="10"/>
        <v>Van (10 personas)Chachagüi</v>
      </c>
      <c r="U229" s="52">
        <f t="shared" si="11"/>
        <v>476934</v>
      </c>
      <c r="V229" s="28"/>
      <c r="W229" s="28"/>
      <c r="X229" s="28"/>
      <c r="Y229" s="28"/>
      <c r="Z229" s="28"/>
      <c r="AA229" s="28"/>
      <c r="AB229" s="28"/>
      <c r="AC229" s="34"/>
      <c r="AD229" s="34"/>
      <c r="AE229" s="34"/>
      <c r="AF229" s="28"/>
      <c r="AG229" s="35"/>
      <c r="AH229" s="28"/>
      <c r="AI229" s="28"/>
      <c r="AJ229" s="28"/>
    </row>
    <row r="230" spans="15:36" hidden="1">
      <c r="O230" s="28"/>
      <c r="P230" s="28"/>
      <c r="Q230" s="49" t="s">
        <v>57</v>
      </c>
      <c r="R230" s="50" t="s">
        <v>41</v>
      </c>
      <c r="S230" s="51">
        <v>476934</v>
      </c>
      <c r="T230" s="50" t="str">
        <f t="shared" si="10"/>
        <v>Van (10 personas)Consaca</v>
      </c>
      <c r="U230" s="52">
        <f t="shared" si="11"/>
        <v>476934</v>
      </c>
      <c r="V230" s="28"/>
      <c r="W230" s="28"/>
      <c r="X230" s="28"/>
      <c r="Y230" s="28"/>
      <c r="Z230" s="28"/>
      <c r="AA230" s="28"/>
      <c r="AB230" s="28"/>
      <c r="AC230" s="34"/>
      <c r="AD230" s="34"/>
      <c r="AE230" s="34"/>
      <c r="AF230" s="28"/>
      <c r="AG230" s="35"/>
      <c r="AH230" s="28"/>
      <c r="AI230" s="28"/>
      <c r="AJ230" s="28"/>
    </row>
    <row r="231" spans="15:36" hidden="1">
      <c r="O231" s="28"/>
      <c r="P231" s="28"/>
      <c r="Q231" s="49" t="s">
        <v>57</v>
      </c>
      <c r="R231" s="50" t="s">
        <v>91</v>
      </c>
      <c r="S231" s="51">
        <v>476934</v>
      </c>
      <c r="T231" s="50" t="str">
        <f t="shared" si="10"/>
        <v>Van (10 personas)El Encano</v>
      </c>
      <c r="U231" s="52">
        <f t="shared" si="11"/>
        <v>476934</v>
      </c>
      <c r="V231" s="28"/>
      <c r="W231" s="28"/>
      <c r="X231" s="28"/>
      <c r="Y231" s="28"/>
      <c r="Z231" s="28"/>
      <c r="AA231" s="28"/>
      <c r="AB231" s="28"/>
      <c r="AC231" s="34"/>
      <c r="AD231" s="34"/>
      <c r="AE231" s="34"/>
      <c r="AF231" s="28"/>
      <c r="AG231" s="35"/>
      <c r="AH231" s="28"/>
      <c r="AI231" s="28"/>
      <c r="AJ231" s="28"/>
    </row>
    <row r="232" spans="15:36" hidden="1">
      <c r="O232" s="28"/>
      <c r="P232" s="28"/>
      <c r="Q232" s="49" t="s">
        <v>57</v>
      </c>
      <c r="R232" s="50" t="s">
        <v>44</v>
      </c>
      <c r="S232" s="51">
        <v>476934</v>
      </c>
      <c r="T232" s="50" t="str">
        <f t="shared" si="10"/>
        <v>Van (10 personas)El Peñol</v>
      </c>
      <c r="U232" s="52">
        <f t="shared" si="11"/>
        <v>476934</v>
      </c>
      <c r="V232" s="28"/>
      <c r="W232" s="28"/>
      <c r="X232" s="28"/>
      <c r="Y232" s="28"/>
      <c r="Z232" s="28"/>
      <c r="AA232" s="28"/>
      <c r="AB232" s="28"/>
      <c r="AC232" s="34"/>
      <c r="AD232" s="34"/>
      <c r="AE232" s="34"/>
      <c r="AF232" s="28"/>
      <c r="AG232" s="35"/>
      <c r="AH232" s="28"/>
      <c r="AI232" s="28"/>
      <c r="AJ232" s="28"/>
    </row>
    <row r="233" spans="15:36" hidden="1">
      <c r="O233" s="28"/>
      <c r="P233" s="28"/>
      <c r="Q233" s="49" t="s">
        <v>57</v>
      </c>
      <c r="R233" s="50" t="s">
        <v>43</v>
      </c>
      <c r="S233" s="51">
        <v>476934</v>
      </c>
      <c r="T233" s="50" t="str">
        <f t="shared" si="10"/>
        <v>Van (10 personas)El Tambo</v>
      </c>
      <c r="U233" s="52">
        <f t="shared" si="11"/>
        <v>476934</v>
      </c>
      <c r="V233" s="28"/>
      <c r="W233" s="28"/>
      <c r="X233" s="28"/>
      <c r="Y233" s="28"/>
      <c r="Z233" s="28"/>
      <c r="AA233" s="28"/>
      <c r="AB233" s="28"/>
      <c r="AC233" s="34"/>
      <c r="AD233" s="34"/>
      <c r="AE233" s="34"/>
      <c r="AF233" s="28"/>
      <c r="AG233" s="35"/>
      <c r="AH233" s="28"/>
      <c r="AI233" s="28"/>
      <c r="AJ233" s="28"/>
    </row>
    <row r="234" spans="15:36" hidden="1">
      <c r="O234" s="28"/>
      <c r="P234" s="28"/>
      <c r="Q234" s="49" t="s">
        <v>57</v>
      </c>
      <c r="R234" s="50" t="s">
        <v>47</v>
      </c>
      <c r="S234" s="51">
        <v>476934</v>
      </c>
      <c r="T234" s="50" t="str">
        <f t="shared" si="10"/>
        <v>Van (10 personas)Funes</v>
      </c>
      <c r="U234" s="52">
        <f t="shared" si="11"/>
        <v>476934</v>
      </c>
      <c r="V234" s="28"/>
      <c r="W234" s="28"/>
      <c r="X234" s="28"/>
      <c r="Y234" s="28"/>
      <c r="Z234" s="28"/>
      <c r="AA234" s="28"/>
      <c r="AB234" s="28"/>
      <c r="AC234" s="34"/>
      <c r="AD234" s="34"/>
      <c r="AE234" s="34"/>
      <c r="AF234" s="28"/>
      <c r="AG234" s="35"/>
      <c r="AH234" s="28"/>
      <c r="AI234" s="28"/>
      <c r="AJ234" s="28"/>
    </row>
    <row r="235" spans="15:36" hidden="1">
      <c r="O235" s="28"/>
      <c r="P235" s="28"/>
      <c r="Q235" s="49" t="s">
        <v>57</v>
      </c>
      <c r="R235" s="50" t="s">
        <v>39</v>
      </c>
      <c r="S235" s="51">
        <v>476934</v>
      </c>
      <c r="T235" s="50" t="str">
        <f t="shared" si="10"/>
        <v>Van (10 personas)La Florida</v>
      </c>
      <c r="U235" s="52">
        <f t="shared" si="11"/>
        <v>476934</v>
      </c>
      <c r="V235" s="28"/>
      <c r="W235" s="28"/>
      <c r="X235" s="28"/>
      <c r="Y235" s="28"/>
      <c r="Z235" s="28"/>
      <c r="AA235" s="28"/>
      <c r="AB235" s="28"/>
      <c r="AC235" s="34"/>
      <c r="AD235" s="34"/>
      <c r="AE235" s="34"/>
      <c r="AF235" s="28"/>
      <c r="AG235" s="35"/>
      <c r="AH235" s="28"/>
      <c r="AI235" s="28"/>
      <c r="AJ235" s="28"/>
    </row>
    <row r="236" spans="15:36" hidden="1">
      <c r="O236" s="28"/>
      <c r="P236" s="28"/>
      <c r="Q236" s="49" t="s">
        <v>57</v>
      </c>
      <c r="R236" s="50" t="s">
        <v>87</v>
      </c>
      <c r="S236" s="51">
        <v>476934</v>
      </c>
      <c r="T236" s="50" t="str">
        <f t="shared" si="10"/>
        <v>Van (10 personas)Nariño</v>
      </c>
      <c r="U236" s="52">
        <f t="shared" si="11"/>
        <v>476934</v>
      </c>
      <c r="V236" s="28"/>
      <c r="W236" s="28"/>
      <c r="X236" s="28"/>
      <c r="Y236" s="28"/>
      <c r="Z236" s="28"/>
      <c r="AA236" s="28"/>
      <c r="AB236" s="28"/>
      <c r="AC236" s="34"/>
      <c r="AD236" s="34"/>
      <c r="AE236" s="28"/>
      <c r="AF236" s="28"/>
      <c r="AG236" s="35"/>
      <c r="AH236" s="28"/>
      <c r="AI236" s="28"/>
      <c r="AJ236" s="28"/>
    </row>
    <row r="237" spans="15:36" hidden="1">
      <c r="O237" s="28"/>
      <c r="P237" s="28"/>
      <c r="Q237" s="49" t="s">
        <v>57</v>
      </c>
      <c r="R237" s="50" t="s">
        <v>50</v>
      </c>
      <c r="S237" s="51">
        <v>476934</v>
      </c>
      <c r="T237" s="50" t="str">
        <f t="shared" si="10"/>
        <v>Van (10 personas)Pasto</v>
      </c>
      <c r="U237" s="52">
        <f t="shared" si="11"/>
        <v>476934</v>
      </c>
      <c r="V237" s="28"/>
      <c r="W237" s="28"/>
      <c r="X237" s="28"/>
      <c r="Y237" s="28"/>
      <c r="Z237" s="28"/>
      <c r="AA237" s="28"/>
      <c r="AB237" s="28"/>
      <c r="AC237" s="34"/>
      <c r="AD237" s="34"/>
      <c r="AE237" s="34"/>
      <c r="AF237" s="28"/>
      <c r="AG237" s="35"/>
      <c r="AH237" s="28"/>
      <c r="AI237" s="28"/>
      <c r="AJ237" s="28"/>
    </row>
    <row r="238" spans="15:36" hidden="1">
      <c r="O238" s="28"/>
      <c r="P238" s="28"/>
      <c r="Q238" s="49" t="s">
        <v>57</v>
      </c>
      <c r="R238" s="50" t="s">
        <v>40</v>
      </c>
      <c r="S238" s="51">
        <v>476934</v>
      </c>
      <c r="T238" s="50" t="str">
        <f t="shared" si="10"/>
        <v>Van (10 personas)Sandoná</v>
      </c>
      <c r="U238" s="52">
        <f t="shared" si="11"/>
        <v>476934</v>
      </c>
      <c r="V238" s="28"/>
      <c r="W238" s="28"/>
      <c r="X238" s="28"/>
      <c r="Y238" s="28"/>
      <c r="Z238" s="28"/>
      <c r="AA238" s="28"/>
      <c r="AB238" s="28"/>
      <c r="AC238" s="34"/>
      <c r="AD238" s="34"/>
      <c r="AE238" s="34"/>
      <c r="AF238" s="28"/>
      <c r="AG238" s="35"/>
      <c r="AH238" s="28"/>
      <c r="AI238" s="28"/>
      <c r="AJ238" s="28"/>
    </row>
    <row r="239" spans="15:36" hidden="1">
      <c r="O239" s="28"/>
      <c r="P239" s="28"/>
      <c r="Q239" s="49" t="s">
        <v>57</v>
      </c>
      <c r="R239" s="50" t="s">
        <v>45</v>
      </c>
      <c r="S239" s="51">
        <v>476934</v>
      </c>
      <c r="T239" s="50" t="str">
        <f t="shared" si="10"/>
        <v>Van (10 personas)Tangua</v>
      </c>
      <c r="U239" s="52">
        <f t="shared" si="11"/>
        <v>476934</v>
      </c>
      <c r="V239" s="28"/>
      <c r="W239" s="28"/>
      <c r="X239" s="28"/>
      <c r="Y239" s="28"/>
      <c r="Z239" s="28"/>
      <c r="AA239" s="28"/>
      <c r="AB239" s="28"/>
      <c r="AC239" s="34"/>
      <c r="AD239" s="34"/>
      <c r="AE239" s="34"/>
      <c r="AF239" s="28"/>
      <c r="AG239" s="35"/>
      <c r="AH239" s="28"/>
      <c r="AI239" s="28"/>
      <c r="AJ239" s="28"/>
    </row>
    <row r="240" spans="15:36" hidden="1">
      <c r="O240" s="28"/>
      <c r="P240" s="28"/>
      <c r="Q240" s="49" t="s">
        <v>57</v>
      </c>
      <c r="R240" s="50" t="s">
        <v>46</v>
      </c>
      <c r="S240" s="51">
        <v>476934</v>
      </c>
      <c r="T240" s="50" t="str">
        <f t="shared" si="10"/>
        <v>Van (10 personas)Yacuanquer</v>
      </c>
      <c r="U240" s="52">
        <f t="shared" si="11"/>
        <v>476934</v>
      </c>
      <c r="V240" s="28"/>
      <c r="W240" s="28"/>
      <c r="X240" s="28"/>
      <c r="Y240" s="28"/>
      <c r="Z240" s="28"/>
      <c r="AA240" s="28"/>
      <c r="AB240" s="28"/>
      <c r="AC240" s="34"/>
      <c r="AD240" s="34"/>
      <c r="AE240" s="34"/>
      <c r="AF240" s="28"/>
      <c r="AG240" s="35"/>
      <c r="AH240" s="28"/>
      <c r="AI240" s="28"/>
      <c r="AJ240" s="28"/>
    </row>
    <row r="241" spans="15:36" hidden="1">
      <c r="O241" s="28"/>
      <c r="P241" s="28"/>
      <c r="Q241" s="49" t="s">
        <v>56</v>
      </c>
      <c r="R241" s="50" t="s">
        <v>42</v>
      </c>
      <c r="S241" s="51">
        <v>604334</v>
      </c>
      <c r="T241" s="50" t="str">
        <f t="shared" si="10"/>
        <v>Bus (25 personas)Ancuya</v>
      </c>
      <c r="U241" s="52">
        <f t="shared" si="11"/>
        <v>604334</v>
      </c>
      <c r="V241" s="28"/>
      <c r="W241" s="28"/>
      <c r="X241" s="28"/>
      <c r="Y241" s="28"/>
      <c r="Z241" s="28"/>
      <c r="AA241" s="28"/>
      <c r="AB241" s="28"/>
      <c r="AC241" s="34"/>
      <c r="AD241" s="34"/>
      <c r="AE241" s="34"/>
      <c r="AF241" s="28"/>
      <c r="AG241" s="35"/>
      <c r="AH241" s="28"/>
      <c r="AI241" s="28"/>
      <c r="AJ241" s="28"/>
    </row>
    <row r="242" spans="15:36" hidden="1">
      <c r="O242" s="28"/>
      <c r="P242" s="28"/>
      <c r="Q242" s="49" t="s">
        <v>56</v>
      </c>
      <c r="R242" s="50" t="s">
        <v>49</v>
      </c>
      <c r="S242" s="51">
        <v>604334</v>
      </c>
      <c r="T242" s="50" t="str">
        <f t="shared" si="10"/>
        <v>Bus (25 personas)Buesaco</v>
      </c>
      <c r="U242" s="52">
        <f t="shared" si="11"/>
        <v>604334</v>
      </c>
      <c r="V242" s="28"/>
      <c r="W242" s="28"/>
      <c r="X242" s="28"/>
      <c r="Y242" s="28"/>
      <c r="Z242" s="28"/>
      <c r="AA242" s="28"/>
      <c r="AB242" s="28"/>
      <c r="AC242" s="34"/>
      <c r="AD242" s="34"/>
      <c r="AE242" s="34"/>
      <c r="AF242" s="28"/>
      <c r="AG242" s="35"/>
      <c r="AH242" s="28"/>
      <c r="AI242" s="28"/>
      <c r="AJ242" s="28"/>
    </row>
    <row r="243" spans="15:36" hidden="1">
      <c r="O243" s="28"/>
      <c r="P243" s="28"/>
      <c r="Q243" s="49" t="s">
        <v>56</v>
      </c>
      <c r="R243" s="50" t="s">
        <v>48</v>
      </c>
      <c r="S243" s="51">
        <v>604334</v>
      </c>
      <c r="T243" s="50" t="str">
        <f t="shared" si="10"/>
        <v>Bus (25 personas)Chachagüi</v>
      </c>
      <c r="U243" s="52">
        <f t="shared" si="11"/>
        <v>604334</v>
      </c>
      <c r="V243" s="28"/>
      <c r="W243" s="28"/>
      <c r="X243" s="28"/>
      <c r="Y243" s="28"/>
      <c r="Z243" s="28"/>
      <c r="AA243" s="28"/>
      <c r="AB243" s="28"/>
      <c r="AC243" s="34"/>
      <c r="AD243" s="34"/>
      <c r="AE243" s="34"/>
      <c r="AF243" s="28"/>
      <c r="AG243" s="35"/>
      <c r="AH243" s="28"/>
      <c r="AI243" s="28"/>
      <c r="AJ243" s="28"/>
    </row>
    <row r="244" spans="15:36" hidden="1">
      <c r="O244" s="28"/>
      <c r="P244" s="28"/>
      <c r="Q244" s="49" t="s">
        <v>56</v>
      </c>
      <c r="R244" s="50" t="s">
        <v>41</v>
      </c>
      <c r="S244" s="51">
        <v>604334</v>
      </c>
      <c r="T244" s="50" t="str">
        <f t="shared" si="10"/>
        <v>Bus (25 personas)Consaca</v>
      </c>
      <c r="U244" s="52">
        <f t="shared" si="11"/>
        <v>604334</v>
      </c>
      <c r="V244" s="28"/>
      <c r="W244" s="28"/>
      <c r="X244" s="28"/>
      <c r="Y244" s="28"/>
      <c r="Z244" s="28"/>
      <c r="AA244" s="28"/>
      <c r="AB244" s="28"/>
      <c r="AC244" s="34"/>
      <c r="AD244" s="34"/>
      <c r="AE244" s="34"/>
      <c r="AF244" s="28"/>
      <c r="AG244" s="35"/>
      <c r="AH244" s="28"/>
      <c r="AI244" s="28"/>
      <c r="AJ244" s="28"/>
    </row>
    <row r="245" spans="15:36" hidden="1">
      <c r="O245" s="28"/>
      <c r="P245" s="28"/>
      <c r="Q245" s="49" t="s">
        <v>56</v>
      </c>
      <c r="R245" s="50" t="s">
        <v>91</v>
      </c>
      <c r="S245" s="51">
        <v>604334</v>
      </c>
      <c r="T245" s="50" t="str">
        <f t="shared" si="10"/>
        <v>Bus (25 personas)El Encano</v>
      </c>
      <c r="U245" s="52">
        <f t="shared" si="11"/>
        <v>604334</v>
      </c>
      <c r="V245" s="28"/>
      <c r="W245" s="28"/>
      <c r="X245" s="28"/>
      <c r="Y245" s="28"/>
      <c r="Z245" s="28"/>
      <c r="AA245" s="28"/>
      <c r="AB245" s="28"/>
      <c r="AC245" s="28"/>
      <c r="AD245" s="39"/>
      <c r="AE245" s="39"/>
      <c r="AF245" s="28"/>
      <c r="AG245" s="35"/>
      <c r="AH245" s="28"/>
      <c r="AI245" s="28"/>
      <c r="AJ245" s="28"/>
    </row>
    <row r="246" spans="15:36" hidden="1">
      <c r="O246" s="28"/>
      <c r="P246" s="28"/>
      <c r="Q246" s="49" t="s">
        <v>56</v>
      </c>
      <c r="R246" s="50" t="s">
        <v>44</v>
      </c>
      <c r="S246" s="51">
        <v>604334</v>
      </c>
      <c r="T246" s="50" t="str">
        <f t="shared" si="10"/>
        <v>Bus (25 personas)El Peñol</v>
      </c>
      <c r="U246" s="52">
        <f t="shared" si="11"/>
        <v>604334</v>
      </c>
      <c r="V246" s="28"/>
      <c r="W246" s="28"/>
      <c r="X246" s="28"/>
      <c r="Y246" s="28"/>
      <c r="Z246" s="28"/>
      <c r="AA246" s="28"/>
      <c r="AB246" s="28"/>
      <c r="AC246" s="34"/>
      <c r="AD246" s="39"/>
      <c r="AE246" s="28"/>
      <c r="AF246" s="28"/>
      <c r="AG246" s="35"/>
      <c r="AH246" s="28"/>
      <c r="AI246" s="28"/>
      <c r="AJ246" s="28"/>
    </row>
    <row r="247" spans="15:36" hidden="1">
      <c r="O247" s="28"/>
      <c r="P247" s="28"/>
      <c r="Q247" s="49" t="s">
        <v>56</v>
      </c>
      <c r="R247" s="50" t="s">
        <v>43</v>
      </c>
      <c r="S247" s="51">
        <v>604334</v>
      </c>
      <c r="T247" s="50" t="str">
        <f t="shared" si="10"/>
        <v>Bus (25 personas)El Tambo</v>
      </c>
      <c r="U247" s="52">
        <f t="shared" si="11"/>
        <v>604334</v>
      </c>
      <c r="V247" s="28"/>
      <c r="W247" s="28"/>
      <c r="X247" s="28"/>
      <c r="Y247" s="28"/>
      <c r="Z247" s="28"/>
      <c r="AA247" s="28"/>
      <c r="AB247" s="28"/>
      <c r="AC247" s="28"/>
      <c r="AD247" s="39"/>
      <c r="AE247" s="39"/>
      <c r="AF247" s="28"/>
      <c r="AG247" s="35"/>
      <c r="AH247" s="28"/>
      <c r="AI247" s="28"/>
      <c r="AJ247" s="28"/>
    </row>
    <row r="248" spans="15:36" hidden="1">
      <c r="O248" s="28"/>
      <c r="P248" s="28"/>
      <c r="Q248" s="49" t="s">
        <v>56</v>
      </c>
      <c r="R248" s="50" t="s">
        <v>47</v>
      </c>
      <c r="S248" s="51">
        <v>604334</v>
      </c>
      <c r="T248" s="50" t="str">
        <f t="shared" si="10"/>
        <v>Bus (25 personas)Funes</v>
      </c>
      <c r="U248" s="52">
        <f t="shared" si="11"/>
        <v>604334</v>
      </c>
      <c r="V248" s="28"/>
      <c r="W248" s="28"/>
      <c r="X248" s="28"/>
      <c r="Y248" s="28"/>
      <c r="Z248" s="28"/>
      <c r="AA248" s="28"/>
      <c r="AB248" s="28"/>
      <c r="AC248" s="34"/>
      <c r="AD248" s="39"/>
      <c r="AE248" s="39"/>
      <c r="AF248" s="28"/>
      <c r="AG248" s="35"/>
      <c r="AH248" s="28"/>
      <c r="AI248" s="28"/>
      <c r="AJ248" s="28"/>
    </row>
    <row r="249" spans="15:36" hidden="1">
      <c r="O249" s="28"/>
      <c r="P249" s="28"/>
      <c r="Q249" s="49" t="s">
        <v>56</v>
      </c>
      <c r="R249" s="50" t="s">
        <v>39</v>
      </c>
      <c r="S249" s="51">
        <v>604334</v>
      </c>
      <c r="T249" s="50" t="str">
        <f t="shared" si="10"/>
        <v>Bus (25 personas)La Florida</v>
      </c>
      <c r="U249" s="52">
        <f t="shared" si="11"/>
        <v>604334</v>
      </c>
      <c r="V249" s="28"/>
      <c r="W249" s="28"/>
      <c r="X249" s="28"/>
      <c r="Y249" s="28"/>
      <c r="Z249" s="28"/>
      <c r="AA249" s="28"/>
      <c r="AB249" s="28"/>
      <c r="AC249" s="28"/>
      <c r="AD249" s="39"/>
      <c r="AE249" s="28"/>
      <c r="AF249" s="28"/>
      <c r="AG249" s="35"/>
      <c r="AH249" s="28"/>
      <c r="AI249" s="28"/>
      <c r="AJ249" s="28"/>
    </row>
    <row r="250" spans="15:36" hidden="1">
      <c r="O250" s="28"/>
      <c r="P250" s="28"/>
      <c r="Q250" s="49" t="s">
        <v>56</v>
      </c>
      <c r="R250" s="50" t="s">
        <v>87</v>
      </c>
      <c r="S250" s="51">
        <v>604334</v>
      </c>
      <c r="T250" s="50" t="str">
        <f t="shared" si="10"/>
        <v>Bus (25 personas)Nariño</v>
      </c>
      <c r="U250" s="52">
        <f t="shared" si="11"/>
        <v>604334</v>
      </c>
      <c r="V250" s="28"/>
      <c r="W250" s="28"/>
      <c r="X250" s="28"/>
      <c r="Y250" s="28"/>
      <c r="Z250" s="28"/>
      <c r="AA250" s="28"/>
      <c r="AB250" s="28"/>
      <c r="AC250" s="28"/>
      <c r="AD250" s="39"/>
      <c r="AE250" s="39"/>
      <c r="AF250" s="28"/>
      <c r="AG250" s="35"/>
      <c r="AH250" s="28"/>
      <c r="AI250" s="28"/>
      <c r="AJ250" s="28"/>
    </row>
    <row r="251" spans="15:36" hidden="1">
      <c r="O251" s="28"/>
      <c r="P251" s="28"/>
      <c r="Q251" s="49" t="s">
        <v>56</v>
      </c>
      <c r="R251" s="50" t="s">
        <v>50</v>
      </c>
      <c r="S251" s="51">
        <v>604334</v>
      </c>
      <c r="T251" s="50" t="str">
        <f t="shared" si="10"/>
        <v>Bus (25 personas)Pasto</v>
      </c>
      <c r="U251" s="52">
        <f t="shared" si="11"/>
        <v>604334</v>
      </c>
      <c r="V251" s="28"/>
      <c r="W251" s="28"/>
      <c r="X251" s="28"/>
      <c r="Y251" s="28"/>
      <c r="Z251" s="28"/>
      <c r="AA251" s="28"/>
      <c r="AB251" s="28"/>
      <c r="AC251" s="28"/>
      <c r="AD251" s="34"/>
      <c r="AE251" s="34"/>
      <c r="AF251" s="28"/>
      <c r="AG251" s="35"/>
      <c r="AH251" s="28"/>
      <c r="AI251" s="28"/>
      <c r="AJ251" s="28"/>
    </row>
    <row r="252" spans="15:36" hidden="1">
      <c r="O252" s="28"/>
      <c r="P252" s="28"/>
      <c r="Q252" s="49" t="s">
        <v>56</v>
      </c>
      <c r="R252" s="50" t="s">
        <v>40</v>
      </c>
      <c r="S252" s="51">
        <v>604334</v>
      </c>
      <c r="T252" s="50" t="str">
        <f t="shared" si="10"/>
        <v>Bus (25 personas)Sandoná</v>
      </c>
      <c r="U252" s="52">
        <f t="shared" si="11"/>
        <v>604334</v>
      </c>
      <c r="V252" s="28"/>
      <c r="W252" s="28"/>
      <c r="X252" s="28"/>
      <c r="Y252" s="28"/>
      <c r="Z252" s="28"/>
      <c r="AA252" s="28"/>
      <c r="AB252" s="28"/>
      <c r="AC252" s="34"/>
      <c r="AD252" s="34"/>
      <c r="AE252" s="28"/>
      <c r="AF252" s="28"/>
      <c r="AG252" s="35"/>
      <c r="AH252" s="28"/>
      <c r="AI252" s="28"/>
      <c r="AJ252" s="28"/>
    </row>
    <row r="253" spans="15:36" hidden="1">
      <c r="O253" s="28"/>
      <c r="P253" s="28"/>
      <c r="Q253" s="49" t="s">
        <v>56</v>
      </c>
      <c r="R253" s="50" t="s">
        <v>45</v>
      </c>
      <c r="S253" s="51">
        <v>604334</v>
      </c>
      <c r="T253" s="50" t="str">
        <f t="shared" si="10"/>
        <v>Bus (25 personas)Tangua</v>
      </c>
      <c r="U253" s="52">
        <f t="shared" si="11"/>
        <v>604334</v>
      </c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</row>
    <row r="254" spans="15:36" hidden="1">
      <c r="O254" s="28"/>
      <c r="P254" s="28"/>
      <c r="Q254" s="49" t="s">
        <v>56</v>
      </c>
      <c r="R254" s="50" t="s">
        <v>46</v>
      </c>
      <c r="S254" s="51">
        <v>604334</v>
      </c>
      <c r="T254" s="50" t="str">
        <f>CONCATENATE(Q254,R254)</f>
        <v>Bus (25 personas)Yacuanquer</v>
      </c>
      <c r="U254" s="52">
        <f t="shared" si="11"/>
        <v>604334</v>
      </c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</row>
    <row r="255" spans="15:36" hidden="1">
      <c r="O255" s="28"/>
      <c r="P255" s="28"/>
      <c r="Q255" s="34" t="s">
        <v>54</v>
      </c>
      <c r="R255" s="28" t="s">
        <v>52</v>
      </c>
      <c r="S255" s="53">
        <v>607600</v>
      </c>
      <c r="T255" s="28" t="str">
        <f t="shared" ref="T255:T262" si="12">CONCATENATE(Q255,R255)</f>
        <v>Campero doble tracciónBarbacoas</v>
      </c>
      <c r="U255" s="35">
        <f t="shared" si="11"/>
        <v>607600</v>
      </c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</row>
    <row r="256" spans="15:36" hidden="1">
      <c r="O256" s="28"/>
      <c r="P256" s="28"/>
      <c r="Q256" s="34" t="s">
        <v>54</v>
      </c>
      <c r="R256" s="28" t="s">
        <v>51</v>
      </c>
      <c r="S256" s="53">
        <v>607600</v>
      </c>
      <c r="T256" s="28" t="str">
        <f t="shared" si="12"/>
        <v>Campero doble tracciónTumaco</v>
      </c>
      <c r="U256" s="35">
        <f t="shared" si="11"/>
        <v>607600</v>
      </c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</row>
    <row r="257" spans="15:36" hidden="1">
      <c r="O257" s="28"/>
      <c r="P257" s="28"/>
      <c r="Q257" s="34" t="s">
        <v>55</v>
      </c>
      <c r="R257" s="28" t="s">
        <v>52</v>
      </c>
      <c r="S257" s="53">
        <v>607600</v>
      </c>
      <c r="T257" s="28" t="str">
        <f t="shared" si="12"/>
        <v>Camioneta doble cabina 4x4Barbacoas</v>
      </c>
      <c r="U257" s="35">
        <f t="shared" si="11"/>
        <v>607600</v>
      </c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</row>
    <row r="258" spans="15:36" hidden="1">
      <c r="O258" s="28"/>
      <c r="P258" s="28"/>
      <c r="Q258" s="34" t="s">
        <v>55</v>
      </c>
      <c r="R258" s="28" t="s">
        <v>51</v>
      </c>
      <c r="S258" s="53">
        <v>607600</v>
      </c>
      <c r="T258" s="28" t="str">
        <f t="shared" si="12"/>
        <v>Camioneta doble cabina 4x4Tumaco</v>
      </c>
      <c r="U258" s="35">
        <f t="shared" si="11"/>
        <v>607600</v>
      </c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</row>
    <row r="259" spans="15:36" hidden="1">
      <c r="O259" s="28"/>
      <c r="P259" s="28"/>
      <c r="Q259" s="34" t="s">
        <v>57</v>
      </c>
      <c r="R259" s="28" t="s">
        <v>52</v>
      </c>
      <c r="S259" s="54">
        <v>980000</v>
      </c>
      <c r="T259" s="28" t="str">
        <f t="shared" si="12"/>
        <v>Van (10 personas)Barbacoas</v>
      </c>
      <c r="U259" s="35">
        <f t="shared" si="11"/>
        <v>980000</v>
      </c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</row>
    <row r="260" spans="15:36" hidden="1">
      <c r="O260" s="28"/>
      <c r="P260" s="28"/>
      <c r="Q260" s="34" t="s">
        <v>57</v>
      </c>
      <c r="R260" s="28" t="s">
        <v>51</v>
      </c>
      <c r="S260" s="54">
        <v>980000</v>
      </c>
      <c r="T260" s="28" t="str">
        <f t="shared" si="12"/>
        <v>Van (10 personas)Tumaco</v>
      </c>
      <c r="U260" s="35">
        <f t="shared" si="11"/>
        <v>980000</v>
      </c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</row>
    <row r="261" spans="15:36" hidden="1">
      <c r="O261" s="28"/>
      <c r="P261" s="28"/>
      <c r="Q261" s="34" t="s">
        <v>56</v>
      </c>
      <c r="R261" s="28" t="s">
        <v>52</v>
      </c>
      <c r="S261" s="53">
        <v>1568000</v>
      </c>
      <c r="T261" s="28" t="str">
        <f t="shared" si="12"/>
        <v>Bus (25 personas)Barbacoas</v>
      </c>
      <c r="U261" s="35">
        <f t="shared" si="11"/>
        <v>1568000</v>
      </c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</row>
    <row r="262" spans="15:36" hidden="1">
      <c r="O262" s="28"/>
      <c r="P262" s="28"/>
      <c r="Q262" s="34" t="s">
        <v>56</v>
      </c>
      <c r="R262" s="28" t="s">
        <v>51</v>
      </c>
      <c r="S262" s="53">
        <v>1568000</v>
      </c>
      <c r="T262" s="28" t="str">
        <f t="shared" si="12"/>
        <v>Bus (25 personas)Tumaco</v>
      </c>
      <c r="U262" s="35">
        <f t="shared" si="11"/>
        <v>1568000</v>
      </c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</row>
  </sheetData>
  <sheetProtection formatCells="0" formatColumns="0" formatRows="0" selectLockedCells="1"/>
  <sortState ref="T2:T15">
    <sortCondition ref="T2"/>
  </sortState>
  <mergeCells count="92">
    <mergeCell ref="B12:C14"/>
    <mergeCell ref="D12:J14"/>
    <mergeCell ref="K12:L14"/>
    <mergeCell ref="K19:K20"/>
    <mergeCell ref="L19:L20"/>
    <mergeCell ref="B19:B20"/>
    <mergeCell ref="C19:C20"/>
    <mergeCell ref="D19:D20"/>
    <mergeCell ref="F19:I19"/>
    <mergeCell ref="H20:I20"/>
    <mergeCell ref="F20:G20"/>
    <mergeCell ref="J19:J20"/>
    <mergeCell ref="D16:E16"/>
    <mergeCell ref="B17:C17"/>
    <mergeCell ref="B18:C18"/>
    <mergeCell ref="D17:E17"/>
    <mergeCell ref="B16:C16"/>
    <mergeCell ref="G16:H16"/>
    <mergeCell ref="G17:H17"/>
    <mergeCell ref="G18:H18"/>
    <mergeCell ref="B15:L15"/>
    <mergeCell ref="D18:E18"/>
    <mergeCell ref="I16:L16"/>
    <mergeCell ref="I17:L18"/>
    <mergeCell ref="H24:I24"/>
    <mergeCell ref="E19:E20"/>
    <mergeCell ref="J27:L27"/>
    <mergeCell ref="B27:C27"/>
    <mergeCell ref="E27:G27"/>
    <mergeCell ref="H21:I21"/>
    <mergeCell ref="H22:I22"/>
    <mergeCell ref="H23:I23"/>
    <mergeCell ref="D26:E26"/>
    <mergeCell ref="F21:G21"/>
    <mergeCell ref="F22:G22"/>
    <mergeCell ref="F23:G23"/>
    <mergeCell ref="F24:G24"/>
    <mergeCell ref="F25:G25"/>
    <mergeCell ref="F26:G26"/>
    <mergeCell ref="D25:E25"/>
    <mergeCell ref="J28:L28"/>
    <mergeCell ref="J29:L29"/>
    <mergeCell ref="B28:C28"/>
    <mergeCell ref="B29:C29"/>
    <mergeCell ref="E28:G28"/>
    <mergeCell ref="E29:G29"/>
    <mergeCell ref="B34:C36"/>
    <mergeCell ref="D34:J36"/>
    <mergeCell ref="K34:L36"/>
    <mergeCell ref="B37:L37"/>
    <mergeCell ref="B38:C38"/>
    <mergeCell ref="D38:E38"/>
    <mergeCell ref="G38:H38"/>
    <mergeCell ref="I38:L38"/>
    <mergeCell ref="B39:C39"/>
    <mergeCell ref="D39:E39"/>
    <mergeCell ref="G39:H39"/>
    <mergeCell ref="I39:L40"/>
    <mergeCell ref="B40:C40"/>
    <mergeCell ref="D40:E40"/>
    <mergeCell ref="G40:H40"/>
    <mergeCell ref="B41:B42"/>
    <mergeCell ref="C41:C42"/>
    <mergeCell ref="D41:D42"/>
    <mergeCell ref="E41:E42"/>
    <mergeCell ref="F41:I41"/>
    <mergeCell ref="J41:J42"/>
    <mergeCell ref="K41:K42"/>
    <mergeCell ref="L41:L42"/>
    <mergeCell ref="F42:G42"/>
    <mergeCell ref="H42:I42"/>
    <mergeCell ref="F43:G43"/>
    <mergeCell ref="H43:I43"/>
    <mergeCell ref="F44:G44"/>
    <mergeCell ref="H44:I44"/>
    <mergeCell ref="F45:G45"/>
    <mergeCell ref="H45:I45"/>
    <mergeCell ref="F46:G46"/>
    <mergeCell ref="H46:I46"/>
    <mergeCell ref="D47:E47"/>
    <mergeCell ref="F47:G47"/>
    <mergeCell ref="D48:E48"/>
    <mergeCell ref="F48:G48"/>
    <mergeCell ref="B51:C51"/>
    <mergeCell ref="E51:G51"/>
    <mergeCell ref="J51:L51"/>
    <mergeCell ref="B49:C49"/>
    <mergeCell ref="E49:G49"/>
    <mergeCell ref="J49:L49"/>
    <mergeCell ref="B50:C50"/>
    <mergeCell ref="E50:G50"/>
    <mergeCell ref="J50:L50"/>
  </mergeCells>
  <dataValidations count="3">
    <dataValidation type="list" allowBlank="1" showInputMessage="1" showErrorMessage="1" sqref="B21:B24">
      <formula1>Tipo_de_Vehiculo</formula1>
    </dataValidation>
    <dataValidation type="list" allowBlank="1" showInputMessage="1" showErrorMessage="1" sqref="D21:D24">
      <formula1>Zona</formula1>
    </dataValidation>
    <dataValidation type="list" allowBlank="1" showInputMessage="1" showErrorMessage="1" sqref="E21:E24">
      <formula1>INDIRECT(D21)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8</vt:i4>
      </vt:variant>
    </vt:vector>
  </HeadingPairs>
  <TitlesOfParts>
    <vt:vector size="9" baseType="lpstr">
      <vt:lpstr>FORMATO SOLICITUD</vt:lpstr>
      <vt:lpstr>'FORMATO SOLICITUD'!Área_de_impresión</vt:lpstr>
      <vt:lpstr>Costa_Pacifica</vt:lpstr>
      <vt:lpstr>Tipo_de_Vehiculo</vt:lpstr>
      <vt:lpstr>Zona</vt:lpstr>
      <vt:lpstr>Zona_Centro</vt:lpstr>
      <vt:lpstr>Zona_Norte</vt:lpstr>
      <vt:lpstr>Zona_Sur</vt:lpstr>
      <vt:lpstr>Zona_Sur_Occidental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Andres</dc:creator>
  <cp:lastModifiedBy>Usuario</cp:lastModifiedBy>
  <cp:lastPrinted>2020-03-04T21:30:45Z</cp:lastPrinted>
  <dcterms:created xsi:type="dcterms:W3CDTF">2016-05-18T21:57:23Z</dcterms:created>
  <dcterms:modified xsi:type="dcterms:W3CDTF">2020-09-24T17:59:48Z</dcterms:modified>
</cp:coreProperties>
</file>